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ALSTA\Marketing\Free Content\"/>
    </mc:Choice>
  </mc:AlternateContent>
  <bookViews>
    <workbookView xWindow="0" yWindow="0" windowWidth="28800" windowHeight="12915"/>
  </bookViews>
  <sheets>
    <sheet name="Sample" sheetId="1" r:id="rId1"/>
    <sheet name="Calculato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5" i="2" l="1"/>
  <c r="H82" i="2"/>
  <c r="H49" i="2"/>
  <c r="H68" i="1"/>
  <c r="H70" i="1"/>
  <c r="K9" i="2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E109" i="2" l="1"/>
  <c r="F109" i="2"/>
  <c r="E110" i="2"/>
  <c r="F110" i="2"/>
  <c r="E111" i="2"/>
  <c r="E112" i="2"/>
  <c r="F112" i="2"/>
  <c r="E113" i="2"/>
  <c r="F113" i="2"/>
  <c r="E114" i="2"/>
  <c r="F114" i="2"/>
  <c r="E115" i="2"/>
  <c r="F115" i="2"/>
  <c r="E116" i="2"/>
  <c r="F116" i="2"/>
  <c r="E117" i="2"/>
  <c r="F117" i="2"/>
  <c r="E118" i="2"/>
  <c r="F118" i="2"/>
  <c r="E119" i="2"/>
  <c r="F119" i="2"/>
  <c r="E120" i="2"/>
  <c r="F120" i="2"/>
  <c r="E121" i="2"/>
  <c r="F121" i="2"/>
  <c r="E122" i="2"/>
  <c r="F122" i="2"/>
  <c r="E123" i="2"/>
  <c r="F123" i="2"/>
  <c r="E124" i="2"/>
  <c r="F124" i="2"/>
  <c r="E125" i="2"/>
  <c r="F125" i="2"/>
  <c r="E126" i="2"/>
  <c r="F126" i="2"/>
  <c r="E127" i="2"/>
  <c r="F127" i="2"/>
  <c r="E128" i="2"/>
  <c r="F128" i="2"/>
  <c r="E129" i="2"/>
  <c r="F129" i="2"/>
  <c r="E130" i="2"/>
  <c r="F130" i="2"/>
  <c r="E131" i="2"/>
  <c r="F131" i="2"/>
  <c r="E132" i="2"/>
  <c r="F132" i="2"/>
  <c r="E133" i="2"/>
  <c r="F133" i="2"/>
  <c r="E134" i="2"/>
  <c r="F134" i="2"/>
  <c r="E135" i="2"/>
  <c r="F135" i="2"/>
  <c r="E136" i="2"/>
  <c r="F136" i="2"/>
  <c r="E137" i="2"/>
  <c r="F137" i="2"/>
  <c r="F108" i="2"/>
  <c r="E108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F91" i="2"/>
  <c r="E92" i="2"/>
  <c r="F92" i="2"/>
  <c r="E93" i="2"/>
  <c r="F93" i="2"/>
  <c r="E94" i="2"/>
  <c r="F94" i="2"/>
  <c r="E95" i="2"/>
  <c r="F95" i="2"/>
  <c r="E96" i="2"/>
  <c r="F96" i="2"/>
  <c r="E97" i="2"/>
  <c r="F97" i="2"/>
  <c r="E98" i="2"/>
  <c r="F98" i="2"/>
  <c r="E99" i="2"/>
  <c r="F99" i="2"/>
  <c r="E100" i="2"/>
  <c r="F100" i="2"/>
  <c r="E101" i="2"/>
  <c r="F101" i="2"/>
  <c r="E102" i="2"/>
  <c r="F102" i="2"/>
  <c r="E103" i="2"/>
  <c r="F103" i="2"/>
  <c r="E104" i="2"/>
  <c r="F104" i="2"/>
  <c r="F75" i="2"/>
  <c r="E75" i="2"/>
  <c r="E43" i="2"/>
  <c r="F43" i="2"/>
  <c r="E44" i="2"/>
  <c r="F44" i="2"/>
  <c r="E45" i="2"/>
  <c r="F45" i="2"/>
  <c r="E46" i="2"/>
  <c r="F46" i="2"/>
  <c r="E47" i="2"/>
  <c r="F47" i="2"/>
  <c r="E48" i="2"/>
  <c r="F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F42" i="2"/>
  <c r="E42" i="2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F63" i="1"/>
  <c r="E63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I24" i="2"/>
  <c r="J24" i="2"/>
  <c r="K24" i="2" s="1"/>
  <c r="I25" i="2"/>
  <c r="J25" i="2"/>
  <c r="K25" i="2" s="1"/>
  <c r="I26" i="2"/>
  <c r="J26" i="2"/>
  <c r="K26" i="2" s="1"/>
  <c r="I27" i="2"/>
  <c r="J27" i="2"/>
  <c r="K27" i="2" s="1"/>
  <c r="I28" i="2"/>
  <c r="J28" i="2"/>
  <c r="K28" i="2" s="1"/>
  <c r="I29" i="2"/>
  <c r="J29" i="2"/>
  <c r="K29" i="2" s="1"/>
  <c r="I30" i="2"/>
  <c r="J30" i="2"/>
  <c r="K30" i="2" s="1"/>
  <c r="I31" i="2"/>
  <c r="J31" i="2"/>
  <c r="K31" i="2" s="1"/>
  <c r="I32" i="2"/>
  <c r="J32" i="2"/>
  <c r="K32" i="2" s="1"/>
  <c r="I33" i="2"/>
  <c r="J33" i="2"/>
  <c r="K33" i="2" s="1"/>
  <c r="I34" i="2"/>
  <c r="J34" i="2"/>
  <c r="K34" i="2" s="1"/>
  <c r="I35" i="2"/>
  <c r="J35" i="2"/>
  <c r="K35" i="2" s="1"/>
  <c r="I36" i="2"/>
  <c r="J36" i="2"/>
  <c r="K36" i="2" s="1"/>
  <c r="I37" i="2"/>
  <c r="J37" i="2"/>
  <c r="K37" i="2" s="1"/>
  <c r="I38" i="2"/>
  <c r="J38" i="2"/>
  <c r="K38" i="2" s="1"/>
  <c r="H107" i="2"/>
  <c r="H74" i="2"/>
  <c r="J23" i="2"/>
  <c r="K23" i="2" s="1"/>
  <c r="I23" i="2"/>
  <c r="J22" i="2"/>
  <c r="K22" i="2" s="1"/>
  <c r="I22" i="2"/>
  <c r="J21" i="2"/>
  <c r="K21" i="2" s="1"/>
  <c r="I21" i="2"/>
  <c r="J20" i="2"/>
  <c r="K20" i="2" s="1"/>
  <c r="I20" i="2"/>
  <c r="J19" i="2"/>
  <c r="K19" i="2" s="1"/>
  <c r="I19" i="2"/>
  <c r="J18" i="2"/>
  <c r="K18" i="2" s="1"/>
  <c r="I18" i="2"/>
  <c r="J17" i="2"/>
  <c r="K17" i="2" s="1"/>
  <c r="I17" i="2"/>
  <c r="J16" i="2"/>
  <c r="K16" i="2" s="1"/>
  <c r="I16" i="2"/>
  <c r="J15" i="2"/>
  <c r="K15" i="2" s="1"/>
  <c r="I15" i="2"/>
  <c r="J14" i="2"/>
  <c r="K14" i="2" s="1"/>
  <c r="I14" i="2"/>
  <c r="J13" i="2"/>
  <c r="K13" i="2" s="1"/>
  <c r="I13" i="2"/>
  <c r="J12" i="2"/>
  <c r="K12" i="2" s="1"/>
  <c r="I12" i="2"/>
  <c r="J11" i="2"/>
  <c r="K11" i="2" s="1"/>
  <c r="I11" i="2"/>
  <c r="J10" i="2"/>
  <c r="K10" i="2" s="1"/>
  <c r="I10" i="2"/>
  <c r="J9" i="2"/>
  <c r="I9" i="2"/>
  <c r="H62" i="1"/>
  <c r="H44" i="1"/>
  <c r="H50" i="1" s="1"/>
  <c r="H52" i="1" s="1"/>
  <c r="J10" i="1"/>
  <c r="F28" i="1" s="1"/>
  <c r="J11" i="1"/>
  <c r="F46" i="1" s="1"/>
  <c r="J12" i="1"/>
  <c r="F29" i="1" s="1"/>
  <c r="J13" i="1"/>
  <c r="F47" i="1" s="1"/>
  <c r="J14" i="1"/>
  <c r="F48" i="1" s="1"/>
  <c r="J15" i="1"/>
  <c r="J16" i="1"/>
  <c r="J17" i="1"/>
  <c r="J18" i="1"/>
  <c r="J19" i="1"/>
  <c r="J20" i="1"/>
  <c r="J21" i="1"/>
  <c r="J22" i="1"/>
  <c r="J23" i="1"/>
  <c r="J9" i="1"/>
  <c r="F45" i="1" s="1"/>
  <c r="I10" i="1"/>
  <c r="E28" i="1" s="1"/>
  <c r="I11" i="1"/>
  <c r="E46" i="1" s="1"/>
  <c r="I12" i="1"/>
  <c r="E29" i="1" s="1"/>
  <c r="I13" i="1"/>
  <c r="E47" i="1" s="1"/>
  <c r="I14" i="1"/>
  <c r="E48" i="1" s="1"/>
  <c r="I15" i="1"/>
  <c r="I16" i="1"/>
  <c r="I17" i="1"/>
  <c r="I18" i="1"/>
  <c r="I19" i="1"/>
  <c r="I20" i="1"/>
  <c r="I21" i="1"/>
  <c r="I22" i="1"/>
  <c r="I23" i="1"/>
  <c r="I9" i="1"/>
  <c r="E45" i="1" s="1"/>
  <c r="E27" i="1" l="1"/>
  <c r="F30" i="1"/>
  <c r="F27" i="1"/>
  <c r="E30" i="1"/>
  <c r="F138" i="2"/>
  <c r="E78" i="1"/>
  <c r="F78" i="1"/>
  <c r="F72" i="2" l="1"/>
  <c r="F105" i="2"/>
  <c r="E72" i="2"/>
  <c r="H47" i="2" s="1"/>
  <c r="E138" i="2"/>
  <c r="H113" i="2" s="1"/>
  <c r="E105" i="2"/>
  <c r="H80" i="2" s="1"/>
  <c r="E42" i="1"/>
  <c r="E60" i="1"/>
  <c r="F42" i="1"/>
  <c r="F60" i="1"/>
  <c r="H32" i="1" l="1"/>
  <c r="H34" i="1" s="1"/>
  <c r="K43" i="2"/>
  <c r="K28" i="1" l="1"/>
</calcChain>
</file>

<file path=xl/sharedStrings.xml><?xml version="1.0" encoding="utf-8"?>
<sst xmlns="http://schemas.openxmlformats.org/spreadsheetml/2006/main" count="101" uniqueCount="40">
  <si>
    <t>www.calsta.com.au</t>
  </si>
  <si>
    <t>Predecessor</t>
  </si>
  <si>
    <t>Optimistic (a)</t>
  </si>
  <si>
    <t>Pessimistic (b)</t>
  </si>
  <si>
    <t>Task Description</t>
  </si>
  <si>
    <t>Task</t>
  </si>
  <si>
    <t>Most Likely (ml)</t>
  </si>
  <si>
    <r>
      <t>Standard Deviation (</t>
    </r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  <scheme val="minor"/>
      </rPr>
      <t>)</t>
    </r>
  </si>
  <si>
    <r>
      <t>Variance (</t>
    </r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</rPr>
      <t>²</t>
    </r>
    <r>
      <rPr>
        <b/>
        <sz val="11"/>
        <color theme="1"/>
        <rFont val="Calibri"/>
        <family val="2"/>
        <scheme val="minor"/>
      </rPr>
      <t>)</t>
    </r>
  </si>
  <si>
    <t>Scheduled Time:</t>
  </si>
  <si>
    <r>
      <t>T</t>
    </r>
    <r>
      <rPr>
        <b/>
        <vertAlign val="subscript"/>
        <sz val="14"/>
        <color theme="1"/>
        <rFont val="Calibri"/>
        <family val="2"/>
        <scheme val="minor"/>
      </rPr>
      <t>s</t>
    </r>
  </si>
  <si>
    <t>Weighted Time</t>
  </si>
  <si>
    <r>
      <t>t</t>
    </r>
    <r>
      <rPr>
        <vertAlign val="subscript"/>
        <sz val="11"/>
        <color theme="1"/>
        <rFont val="Calibri"/>
        <family val="2"/>
        <scheme val="minor"/>
      </rPr>
      <t>e</t>
    </r>
  </si>
  <si>
    <t>=</t>
  </si>
  <si>
    <t>Project Weighted Time</t>
  </si>
  <si>
    <t>(Z) =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</si>
  <si>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E </t>
    </r>
    <r>
      <rPr>
        <b/>
        <vertAlign val="subscript"/>
        <sz val="11"/>
        <color theme="1"/>
        <rFont val="Calibri"/>
        <family val="2"/>
        <scheme val="minor"/>
      </rPr>
      <t>=</t>
    </r>
  </si>
  <si>
    <t>Probability (P) =</t>
  </si>
  <si>
    <t>4,5</t>
  </si>
  <si>
    <t xml:space="preserve">Critical Path (P) * Near Critical Path 1 (P1) * Near Critical Path 2 (P2) </t>
  </si>
  <si>
    <t>Probability (P1) =</t>
  </si>
  <si>
    <t>Probability (P2) =</t>
  </si>
  <si>
    <t>Program Evaluation &amp; Review Technique (PERT) Calculator</t>
  </si>
  <si>
    <t>Program Evaluation &amp; Review Technique (PERT) Sample</t>
  </si>
  <si>
    <t>See calculator on next tab</t>
  </si>
  <si>
    <t>Project:</t>
  </si>
  <si>
    <t>Mow Lawn</t>
  </si>
  <si>
    <t>Get petrol from service station</t>
  </si>
  <si>
    <t>Put Petrol in lawn mower</t>
  </si>
  <si>
    <t>Put Petrol in edger</t>
  </si>
  <si>
    <t>Mow lawn</t>
  </si>
  <si>
    <t>Edge lawn</t>
  </si>
  <si>
    <t>Probability project will be completed in scheduled time</t>
  </si>
  <si>
    <t>Dispose of lawn clippings</t>
  </si>
  <si>
    <t xml:space="preserve"> </t>
  </si>
  <si>
    <t>Critical Path (Task #)</t>
  </si>
  <si>
    <t>Near Critical Path 1 (Task #)</t>
  </si>
  <si>
    <t>Near Critical Path 2 (Task #)</t>
  </si>
  <si>
    <t>Estimated Time</t>
  </si>
  <si>
    <t>Sample Network Diagram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</si>
</sst>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0000000%"/>
    <numFmt numFmtId="166" formatCode="&quot;*          &quot;0%"/>
    <numFmt numFmtId="168" formatCode="0.000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/>
      <diagonal/>
    </border>
    <border>
      <left style="thin">
        <color indexed="64"/>
      </left>
      <right style="thin">
        <color rgb="FF7F7F7F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7" fillId="0" borderId="0" xfId="4" applyFont="1"/>
    <xf numFmtId="0" fontId="3" fillId="3" borderId="1" xfId="3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3" borderId="4" xfId="3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164" fontId="3" fillId="3" borderId="1" xfId="3" applyNumberFormat="1" applyAlignment="1">
      <alignment horizontal="center"/>
    </xf>
    <xf numFmtId="0" fontId="3" fillId="3" borderId="1" xfId="3" applyAlignment="1">
      <alignment horizontal="center" vertical="center"/>
    </xf>
    <xf numFmtId="9" fontId="3" fillId="3" borderId="1" xfId="3" applyNumberFormat="1" applyAlignment="1">
      <alignment horizontal="center"/>
    </xf>
    <xf numFmtId="10" fontId="3" fillId="3" borderId="1" xfId="3" applyNumberFormat="1" applyAlignment="1">
      <alignment horizontal="center"/>
    </xf>
    <xf numFmtId="0" fontId="4" fillId="0" borderId="0" xfId="0" quotePrefix="1" applyFont="1" applyAlignment="1">
      <alignment horizontal="center"/>
    </xf>
    <xf numFmtId="10" fontId="0" fillId="0" borderId="0" xfId="0" applyNumberFormat="1"/>
    <xf numFmtId="165" fontId="0" fillId="0" borderId="0" xfId="0" applyNumberFormat="1"/>
    <xf numFmtId="0" fontId="0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 indent="1"/>
    </xf>
    <xf numFmtId="0" fontId="2" fillId="2" borderId="5" xfId="2" applyBorder="1" applyAlignment="1">
      <alignment horizontal="center"/>
    </xf>
    <xf numFmtId="0" fontId="17" fillId="0" borderId="1" xfId="2" applyFont="1" applyFill="1" applyAlignment="1">
      <alignment horizontal="center"/>
    </xf>
    <xf numFmtId="0" fontId="0" fillId="0" borderId="0" xfId="0" applyBorder="1" applyAlignment="1">
      <alignment horizontal="center" vertical="center"/>
    </xf>
    <xf numFmtId="0" fontId="7" fillId="0" borderId="0" xfId="4" applyFont="1" applyAlignment="1">
      <alignment vertical="center"/>
    </xf>
    <xf numFmtId="10" fontId="8" fillId="4" borderId="2" xfId="0" applyNumberFormat="1" applyFont="1" applyFill="1" applyBorder="1" applyAlignment="1">
      <alignment horizontal="center"/>
    </xf>
    <xf numFmtId="166" fontId="0" fillId="0" borderId="0" xfId="1" applyNumberFormat="1" applyFont="1" applyAlignment="1">
      <alignment horizontal="left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2" fillId="2" borderId="6" xfId="2" applyBorder="1" applyAlignment="1">
      <alignment horizontal="center"/>
    </xf>
    <xf numFmtId="0" fontId="3" fillId="3" borderId="7" xfId="3" applyBorder="1" applyAlignment="1">
      <alignment horizontal="center"/>
    </xf>
    <xf numFmtId="0" fontId="3" fillId="3" borderId="8" xfId="3" applyBorder="1" applyAlignment="1">
      <alignment horizontal="center"/>
    </xf>
    <xf numFmtId="0" fontId="2" fillId="2" borderId="9" xfId="2" applyBorder="1" applyAlignment="1">
      <alignment horizontal="center"/>
    </xf>
    <xf numFmtId="0" fontId="3" fillId="3" borderId="1" xfId="3" applyBorder="1" applyAlignment="1">
      <alignment horizontal="center"/>
    </xf>
    <xf numFmtId="0" fontId="3" fillId="3" borderId="10" xfId="3" applyBorder="1" applyAlignment="1">
      <alignment horizontal="center"/>
    </xf>
    <xf numFmtId="0" fontId="2" fillId="2" borderId="11" xfId="2" applyBorder="1" applyAlignment="1">
      <alignment horizontal="center"/>
    </xf>
    <xf numFmtId="0" fontId="3" fillId="3" borderId="12" xfId="3" applyBorder="1" applyAlignment="1">
      <alignment horizontal="center"/>
    </xf>
    <xf numFmtId="0" fontId="3" fillId="3" borderId="13" xfId="3" applyBorder="1" applyAlignment="1">
      <alignment horizontal="center"/>
    </xf>
    <xf numFmtId="0" fontId="17" fillId="0" borderId="6" xfId="2" applyFont="1" applyFill="1" applyBorder="1" applyAlignment="1">
      <alignment horizontal="center"/>
    </xf>
    <xf numFmtId="0" fontId="2" fillId="2" borderId="14" xfId="2" applyBorder="1" applyAlignment="1">
      <alignment horizontal="center"/>
    </xf>
    <xf numFmtId="0" fontId="2" fillId="2" borderId="7" xfId="2" applyBorder="1" applyAlignment="1">
      <alignment horizontal="center"/>
    </xf>
    <xf numFmtId="0" fontId="17" fillId="0" borderId="9" xfId="2" applyFont="1" applyFill="1" applyBorder="1" applyAlignment="1">
      <alignment horizontal="center"/>
    </xf>
    <xf numFmtId="0" fontId="2" fillId="2" borderId="1" xfId="2" applyBorder="1" applyAlignment="1">
      <alignment horizontal="center"/>
    </xf>
    <xf numFmtId="0" fontId="17" fillId="0" borderId="11" xfId="2" applyFont="1" applyFill="1" applyBorder="1" applyAlignment="1">
      <alignment horizontal="center"/>
    </xf>
    <xf numFmtId="0" fontId="2" fillId="2" borderId="15" xfId="2" applyBorder="1" applyAlignment="1">
      <alignment horizontal="center"/>
    </xf>
    <xf numFmtId="0" fontId="2" fillId="2" borderId="12" xfId="2" applyBorder="1" applyAlignment="1">
      <alignment horizontal="center"/>
    </xf>
    <xf numFmtId="0" fontId="3" fillId="3" borderId="16" xfId="3" applyBorder="1" applyAlignment="1">
      <alignment horizontal="center"/>
    </xf>
    <xf numFmtId="0" fontId="3" fillId="3" borderId="17" xfId="3" applyBorder="1" applyAlignment="1">
      <alignment horizontal="center"/>
    </xf>
    <xf numFmtId="0" fontId="3" fillId="3" borderId="18" xfId="3" applyBorder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left" indent="19"/>
    </xf>
    <xf numFmtId="0" fontId="4" fillId="0" borderId="0" xfId="0" applyFont="1" applyAlignment="1">
      <alignment vertical="top"/>
    </xf>
    <xf numFmtId="0" fontId="13" fillId="0" borderId="0" xfId="0" quotePrefix="1" applyFont="1" applyAlignment="1">
      <alignment horizontal="left"/>
    </xf>
    <xf numFmtId="166" fontId="0" fillId="0" borderId="0" xfId="1" applyNumberFormat="1" applyFont="1" applyAlignment="1">
      <alignment horizontal="left" indent="2"/>
    </xf>
    <xf numFmtId="0" fontId="0" fillId="0" borderId="0" xfId="0" applyAlignment="1">
      <alignment horizontal="right" vertical="center"/>
    </xf>
    <xf numFmtId="0" fontId="2" fillId="2" borderId="1" xfId="2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2" fillId="2" borderId="5" xfId="2" applyBorder="1" applyAlignment="1" applyProtection="1">
      <alignment horizontal="center"/>
      <protection locked="0"/>
    </xf>
    <xf numFmtId="0" fontId="2" fillId="2" borderId="1" xfId="2" applyAlignment="1" applyProtection="1">
      <alignment horizontal="center"/>
      <protection locked="0"/>
    </xf>
    <xf numFmtId="0" fontId="0" fillId="0" borderId="0" xfId="0" applyFont="1" applyAlignment="1">
      <alignment horizontal="left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168" fontId="0" fillId="0" borderId="0" xfId="0" applyNumberFormat="1"/>
    <xf numFmtId="0" fontId="16" fillId="0" borderId="0" xfId="0" applyFont="1" applyAlignment="1">
      <alignment horizontal="left" indent="4"/>
    </xf>
  </cellXfs>
  <cellStyles count="5">
    <cellStyle name="Calculation" xfId="3" builtinId="22"/>
    <cellStyle name="Hyperlink" xfId="4" builtinId="8"/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calsta.com.au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calsta.com.a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47625</xdr:rowOff>
    </xdr:from>
    <xdr:to>
      <xdr:col>3</xdr:col>
      <xdr:colOff>1175422</xdr:colOff>
      <xdr:row>3</xdr:row>
      <xdr:rowOff>180975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7625"/>
          <a:ext cx="2489872" cy="876300"/>
        </a:xfrm>
        <a:prstGeom prst="rect">
          <a:avLst/>
        </a:prstGeom>
      </xdr:spPr>
    </xdr:pic>
    <xdr:clientData/>
  </xdr:twoCellAnchor>
  <xdr:oneCellAnchor>
    <xdr:from>
      <xdr:col>6</xdr:col>
      <xdr:colOff>1085850</xdr:colOff>
      <xdr:row>26</xdr:row>
      <xdr:rowOff>138112</xdr:rowOff>
    </xdr:from>
    <xdr:ext cx="1419225" cy="6810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934325" y="6148387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AU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AU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  <m:r>
                          <a:rPr lang="en-AU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− </m:t>
                        </m:r>
                        <m:sSub>
                          <m:sSubPr>
                            <m:ctrlP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en-AU" sz="14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AU" sz="1400" b="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bSup>
                                  <m:sSubSupPr>
                                    <m:ctrlP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𝜎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𝑡</m:t>
                                        </m:r>
                                      </m:e>
                                      <m:sub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𝑒</m:t>
                                        </m:r>
                                      </m:sub>
                                    </m:sSub>
                                  </m:sub>
                                  <m:sup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e>
                            </m:nary>
                          </m:e>
                        </m:rad>
                      </m:den>
                    </m:f>
                  </m:oMath>
                </m:oMathPara>
              </a14:m>
              <a:endParaRPr lang="en-AU" sz="1400"/>
            </a:p>
            <a:p>
              <a:endParaRPr lang="en-AU" sz="14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934325" y="6148387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AU" sz="1400" b="0" i="0">
                  <a:latin typeface="Cambria Math" panose="02040503050406030204" pitchFamily="18" charset="0"/>
                </a:rPr>
                <a:t>(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𝑇_𝑠  − 𝑇_𝐸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)/√(∑▒</a:t>
              </a:r>
              <a:r>
                <a:rPr lang="en-AU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𝜎_(</a:t>
              </a:r>
              <a:r>
                <a:rPr lang="en-AU" sz="1400" b="0" i="0">
                  <a:latin typeface="Cambria Math" panose="02040503050406030204" pitchFamily="18" charset="0"/>
                </a:rPr>
                <a:t>𝑡_𝑒)^2 )</a:t>
              </a:r>
              <a:endParaRPr lang="en-AU" sz="1400"/>
            </a:p>
            <a:p>
              <a:endParaRPr lang="en-AU" sz="1400"/>
            </a:p>
          </xdr:txBody>
        </xdr:sp>
      </mc:Fallback>
    </mc:AlternateContent>
    <xdr:clientData/>
  </xdr:oneCellAnchor>
  <xdr:oneCellAnchor>
    <xdr:from>
      <xdr:col>6</xdr:col>
      <xdr:colOff>1085850</xdr:colOff>
      <xdr:row>44</xdr:row>
      <xdr:rowOff>138112</xdr:rowOff>
    </xdr:from>
    <xdr:ext cx="1419225" cy="6810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934325" y="6148387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AU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AU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  <m:r>
                          <a:rPr lang="en-AU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− </m:t>
                        </m:r>
                        <m:sSub>
                          <m:sSubPr>
                            <m:ctrlP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en-AU" sz="14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AU" sz="1400" b="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bSup>
                                  <m:sSubSupPr>
                                    <m:ctrlP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𝜎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𝑡</m:t>
                                        </m:r>
                                      </m:e>
                                      <m:sub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𝑒</m:t>
                                        </m:r>
                                      </m:sub>
                                    </m:sSub>
                                  </m:sub>
                                  <m:sup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e>
                            </m:nary>
                          </m:e>
                        </m:rad>
                      </m:den>
                    </m:f>
                  </m:oMath>
                </m:oMathPara>
              </a14:m>
              <a:endParaRPr lang="en-AU" sz="1400"/>
            </a:p>
            <a:p>
              <a:endParaRPr lang="en-AU" sz="14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934325" y="6148387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AU" sz="1400" b="0" i="0">
                  <a:latin typeface="Cambria Math" panose="02040503050406030204" pitchFamily="18" charset="0"/>
                </a:rPr>
                <a:t>(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𝑇_𝑠  − 𝑇_𝐸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)/√(∑▒</a:t>
              </a:r>
              <a:r>
                <a:rPr lang="en-AU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𝜎_(</a:t>
              </a:r>
              <a:r>
                <a:rPr lang="en-AU" sz="1400" b="0" i="0">
                  <a:latin typeface="Cambria Math" panose="02040503050406030204" pitchFamily="18" charset="0"/>
                </a:rPr>
                <a:t>𝑡_𝑒)^2 )</a:t>
              </a:r>
              <a:endParaRPr lang="en-AU" sz="1400"/>
            </a:p>
            <a:p>
              <a:endParaRPr lang="en-AU" sz="1400"/>
            </a:p>
          </xdr:txBody>
        </xdr:sp>
      </mc:Fallback>
    </mc:AlternateContent>
    <xdr:clientData/>
  </xdr:oneCellAnchor>
  <xdr:oneCellAnchor>
    <xdr:from>
      <xdr:col>6</xdr:col>
      <xdr:colOff>1085850</xdr:colOff>
      <xdr:row>62</xdr:row>
      <xdr:rowOff>138112</xdr:rowOff>
    </xdr:from>
    <xdr:ext cx="1419225" cy="6810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7934325" y="10272712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AU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AU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  <m:r>
                          <a:rPr lang="en-AU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− </m:t>
                        </m:r>
                        <m:sSub>
                          <m:sSubPr>
                            <m:ctrlP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en-AU" sz="14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AU" sz="1400" b="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bSup>
                                  <m:sSubSupPr>
                                    <m:ctrlP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𝜎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𝑡</m:t>
                                        </m:r>
                                      </m:e>
                                      <m:sub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𝑒</m:t>
                                        </m:r>
                                      </m:sub>
                                    </m:sSub>
                                  </m:sub>
                                  <m:sup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e>
                            </m:nary>
                          </m:e>
                        </m:rad>
                      </m:den>
                    </m:f>
                  </m:oMath>
                </m:oMathPara>
              </a14:m>
              <a:endParaRPr lang="en-AU" sz="1400"/>
            </a:p>
            <a:p>
              <a:endParaRPr lang="en-AU" sz="14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7934325" y="10272712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AU" sz="1400" b="0" i="0">
                  <a:latin typeface="Cambria Math" panose="02040503050406030204" pitchFamily="18" charset="0"/>
                </a:rPr>
                <a:t>(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𝑇_𝑠  − 𝑇_𝐸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)/√(∑▒</a:t>
              </a:r>
              <a:r>
                <a:rPr lang="en-AU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𝜎_(</a:t>
              </a:r>
              <a:r>
                <a:rPr lang="en-AU" sz="1400" b="0" i="0">
                  <a:latin typeface="Cambria Math" panose="02040503050406030204" pitchFamily="18" charset="0"/>
                </a:rPr>
                <a:t>𝑡_𝑒)^2 )</a:t>
              </a:r>
              <a:endParaRPr lang="en-AU" sz="1400"/>
            </a:p>
            <a:p>
              <a:endParaRPr lang="en-AU" sz="1400"/>
            </a:p>
          </xdr:txBody>
        </xdr:sp>
      </mc:Fallback>
    </mc:AlternateContent>
    <xdr:clientData/>
  </xdr:oneCellAnchor>
  <xdr:twoCellAnchor>
    <xdr:from>
      <xdr:col>13</xdr:col>
      <xdr:colOff>9525</xdr:colOff>
      <xdr:row>11</xdr:row>
      <xdr:rowOff>0</xdr:rowOff>
    </xdr:from>
    <xdr:to>
      <xdr:col>14</xdr:col>
      <xdr:colOff>0</xdr:colOff>
      <xdr:row>12</xdr:row>
      <xdr:rowOff>1</xdr:rowOff>
    </xdr:to>
    <xdr:cxnSp macro="">
      <xdr:nvCxnSpPr>
        <xdr:cNvPr id="9" name="Straight Arrow Connector 8"/>
        <xdr:cNvCxnSpPr/>
      </xdr:nvCxnSpPr>
      <xdr:spPr>
        <a:xfrm flipV="1">
          <a:off x="13401675" y="2343150"/>
          <a:ext cx="247650" cy="200026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</xdr:colOff>
      <xdr:row>13</xdr:row>
      <xdr:rowOff>0</xdr:rowOff>
    </xdr:from>
    <xdr:to>
      <xdr:col>14</xdr:col>
      <xdr:colOff>0</xdr:colOff>
      <xdr:row>14</xdr:row>
      <xdr:rowOff>0</xdr:rowOff>
    </xdr:to>
    <xdr:cxnSp macro="">
      <xdr:nvCxnSpPr>
        <xdr:cNvPr id="12" name="Straight Arrow Connector 11"/>
        <xdr:cNvCxnSpPr/>
      </xdr:nvCxnSpPr>
      <xdr:spPr>
        <a:xfrm>
          <a:off x="13411200" y="2743200"/>
          <a:ext cx="238125" cy="200025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11</xdr:row>
      <xdr:rowOff>0</xdr:rowOff>
    </xdr:from>
    <xdr:to>
      <xdr:col>18</xdr:col>
      <xdr:colOff>0</xdr:colOff>
      <xdr:row>12</xdr:row>
      <xdr:rowOff>0</xdr:rowOff>
    </xdr:to>
    <xdr:cxnSp macro="">
      <xdr:nvCxnSpPr>
        <xdr:cNvPr id="15" name="Straight Arrow Connector 14"/>
        <xdr:cNvCxnSpPr/>
      </xdr:nvCxnSpPr>
      <xdr:spPr>
        <a:xfrm>
          <a:off x="14706600" y="2343150"/>
          <a:ext cx="257175" cy="200025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14</xdr:row>
      <xdr:rowOff>104775</xdr:rowOff>
    </xdr:from>
    <xdr:to>
      <xdr:col>16</xdr:col>
      <xdr:colOff>0</xdr:colOff>
      <xdr:row>14</xdr:row>
      <xdr:rowOff>114300</xdr:rowOff>
    </xdr:to>
    <xdr:cxnSp macro="">
      <xdr:nvCxnSpPr>
        <xdr:cNvPr id="16" name="Straight Arrow Connector 15"/>
        <xdr:cNvCxnSpPr/>
      </xdr:nvCxnSpPr>
      <xdr:spPr>
        <a:xfrm flipV="1">
          <a:off x="14049375" y="3048000"/>
          <a:ext cx="257175" cy="9525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</xdr:colOff>
      <xdr:row>10</xdr:row>
      <xdr:rowOff>114300</xdr:rowOff>
    </xdr:from>
    <xdr:to>
      <xdr:col>16</xdr:col>
      <xdr:colOff>0</xdr:colOff>
      <xdr:row>10</xdr:row>
      <xdr:rowOff>114300</xdr:rowOff>
    </xdr:to>
    <xdr:cxnSp macro="">
      <xdr:nvCxnSpPr>
        <xdr:cNvPr id="18" name="Straight Arrow Connector 17"/>
        <xdr:cNvCxnSpPr/>
      </xdr:nvCxnSpPr>
      <xdr:spPr>
        <a:xfrm>
          <a:off x="14058900" y="2257425"/>
          <a:ext cx="247650" cy="0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13</xdr:row>
      <xdr:rowOff>0</xdr:rowOff>
    </xdr:from>
    <xdr:to>
      <xdr:col>18</xdr:col>
      <xdr:colOff>0</xdr:colOff>
      <xdr:row>14</xdr:row>
      <xdr:rowOff>0</xdr:rowOff>
    </xdr:to>
    <xdr:cxnSp macro="">
      <xdr:nvCxnSpPr>
        <xdr:cNvPr id="20" name="Straight Arrow Connector 19"/>
        <xdr:cNvCxnSpPr/>
      </xdr:nvCxnSpPr>
      <xdr:spPr>
        <a:xfrm flipV="1">
          <a:off x="14706600" y="2743200"/>
          <a:ext cx="257175" cy="200025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47625</xdr:rowOff>
    </xdr:from>
    <xdr:to>
      <xdr:col>3</xdr:col>
      <xdr:colOff>1089697</xdr:colOff>
      <xdr:row>4</xdr:row>
      <xdr:rowOff>28575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7625"/>
          <a:ext cx="2489872" cy="914400"/>
        </a:xfrm>
        <a:prstGeom prst="rect">
          <a:avLst/>
        </a:prstGeom>
      </xdr:spPr>
    </xdr:pic>
    <xdr:clientData/>
  </xdr:twoCellAnchor>
  <xdr:oneCellAnchor>
    <xdr:from>
      <xdr:col>6</xdr:col>
      <xdr:colOff>1085850</xdr:colOff>
      <xdr:row>41</xdr:row>
      <xdr:rowOff>138112</xdr:rowOff>
    </xdr:from>
    <xdr:ext cx="1419225" cy="6810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934325" y="5576887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AU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AU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  <m:r>
                          <a:rPr lang="en-AU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− </m:t>
                        </m:r>
                        <m:sSub>
                          <m:sSubPr>
                            <m:ctrlP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en-AU" sz="14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AU" sz="1400" b="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bSup>
                                  <m:sSubSupPr>
                                    <m:ctrlP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𝜎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𝑡</m:t>
                                        </m:r>
                                      </m:e>
                                      <m:sub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𝑒</m:t>
                                        </m:r>
                                      </m:sub>
                                    </m:sSub>
                                  </m:sub>
                                  <m:sup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e>
                            </m:nary>
                          </m:e>
                        </m:rad>
                      </m:den>
                    </m:f>
                  </m:oMath>
                </m:oMathPara>
              </a14:m>
              <a:endParaRPr lang="en-AU" sz="1400"/>
            </a:p>
            <a:p>
              <a:endParaRPr lang="en-AU" sz="14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934325" y="5576887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AU" sz="1400" b="0" i="0">
                  <a:latin typeface="Cambria Math" panose="02040503050406030204" pitchFamily="18" charset="0"/>
                </a:rPr>
                <a:t>(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𝑇_𝑠  − 𝑇_𝐸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)/√(∑▒</a:t>
              </a:r>
              <a:r>
                <a:rPr lang="en-AU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𝜎_(</a:t>
              </a:r>
              <a:r>
                <a:rPr lang="en-AU" sz="1400" b="0" i="0">
                  <a:latin typeface="Cambria Math" panose="02040503050406030204" pitchFamily="18" charset="0"/>
                </a:rPr>
                <a:t>𝑡_𝑒)^2 )</a:t>
              </a:r>
              <a:endParaRPr lang="en-AU" sz="1400"/>
            </a:p>
            <a:p>
              <a:endParaRPr lang="en-AU" sz="1400"/>
            </a:p>
          </xdr:txBody>
        </xdr:sp>
      </mc:Fallback>
    </mc:AlternateContent>
    <xdr:clientData/>
  </xdr:oneCellAnchor>
  <xdr:oneCellAnchor>
    <xdr:from>
      <xdr:col>6</xdr:col>
      <xdr:colOff>1085850</xdr:colOff>
      <xdr:row>74</xdr:row>
      <xdr:rowOff>138112</xdr:rowOff>
    </xdr:from>
    <xdr:ext cx="1419225" cy="6810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7934325" y="9367837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AU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AU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  <m:r>
                          <a:rPr lang="en-AU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− </m:t>
                        </m:r>
                        <m:sSub>
                          <m:sSubPr>
                            <m:ctrlP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en-AU" sz="14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AU" sz="1400" b="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bSup>
                                  <m:sSubSupPr>
                                    <m:ctrlP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𝜎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𝑡</m:t>
                                        </m:r>
                                      </m:e>
                                      <m:sub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𝑒</m:t>
                                        </m:r>
                                      </m:sub>
                                    </m:sSub>
                                  </m:sub>
                                  <m:sup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e>
                            </m:nary>
                          </m:e>
                        </m:rad>
                      </m:den>
                    </m:f>
                  </m:oMath>
                </m:oMathPara>
              </a14:m>
              <a:endParaRPr lang="en-AU" sz="1400"/>
            </a:p>
            <a:p>
              <a:endParaRPr lang="en-AU" sz="14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7934325" y="9367837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AU" sz="1400" b="0" i="0">
                  <a:latin typeface="Cambria Math" panose="02040503050406030204" pitchFamily="18" charset="0"/>
                </a:rPr>
                <a:t>(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𝑇_𝑠  − 𝑇_𝐸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)/√(∑▒</a:t>
              </a:r>
              <a:r>
                <a:rPr lang="en-AU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𝜎_(</a:t>
              </a:r>
              <a:r>
                <a:rPr lang="en-AU" sz="1400" b="0" i="0">
                  <a:latin typeface="Cambria Math" panose="02040503050406030204" pitchFamily="18" charset="0"/>
                </a:rPr>
                <a:t>𝑡_𝑒)^2 )</a:t>
              </a:r>
              <a:endParaRPr lang="en-AU" sz="1400"/>
            </a:p>
            <a:p>
              <a:endParaRPr lang="en-AU" sz="1400"/>
            </a:p>
          </xdr:txBody>
        </xdr:sp>
      </mc:Fallback>
    </mc:AlternateContent>
    <xdr:clientData/>
  </xdr:oneCellAnchor>
  <xdr:oneCellAnchor>
    <xdr:from>
      <xdr:col>6</xdr:col>
      <xdr:colOff>1085850</xdr:colOff>
      <xdr:row>107</xdr:row>
      <xdr:rowOff>138112</xdr:rowOff>
    </xdr:from>
    <xdr:ext cx="1419225" cy="6810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934325" y="13111162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AU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AU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  <m:r>
                          <a:rPr lang="en-AU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− </m:t>
                        </m:r>
                        <m:sSub>
                          <m:sSubPr>
                            <m:ctrlP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en-AU" sz="14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AU" sz="1400" b="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bSup>
                                  <m:sSubSupPr>
                                    <m:ctrlP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𝜎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𝑡</m:t>
                                        </m:r>
                                      </m:e>
                                      <m:sub>
                                        <m:r>
                                          <a:rPr lang="en-AU" sz="1400" b="0" i="1">
                                            <a:latin typeface="Cambria Math" panose="02040503050406030204" pitchFamily="18" charset="0"/>
                                          </a:rPr>
                                          <m:t>𝑒</m:t>
                                        </m:r>
                                      </m:sub>
                                    </m:sSub>
                                  </m:sub>
                                  <m:sup>
                                    <m:r>
                                      <a:rPr lang="en-AU" sz="14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e>
                            </m:nary>
                          </m:e>
                        </m:rad>
                      </m:den>
                    </m:f>
                  </m:oMath>
                </m:oMathPara>
              </a14:m>
              <a:endParaRPr lang="en-AU" sz="1400"/>
            </a:p>
            <a:p>
              <a:endParaRPr lang="en-AU" sz="14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934325" y="13111162"/>
              <a:ext cx="1419225" cy="6810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AU" sz="1400" b="0" i="0">
                  <a:latin typeface="Cambria Math" panose="02040503050406030204" pitchFamily="18" charset="0"/>
                </a:rPr>
                <a:t>(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𝑇_𝑠  − 𝑇_𝐸</a:t>
              </a:r>
              <a:r>
                <a:rPr lang="en-AU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)/√(∑▒</a:t>
              </a:r>
              <a:r>
                <a:rPr lang="en-AU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𝜎_(</a:t>
              </a:r>
              <a:r>
                <a:rPr lang="en-AU" sz="1400" b="0" i="0">
                  <a:latin typeface="Cambria Math" panose="02040503050406030204" pitchFamily="18" charset="0"/>
                </a:rPr>
                <a:t>𝑡_𝑒)^2 )</a:t>
              </a:r>
              <a:endParaRPr lang="en-AU" sz="1400"/>
            </a:p>
            <a:p>
              <a:endParaRPr lang="en-AU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lsta.com.a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calsta.com.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S78"/>
  <sheetViews>
    <sheetView showGridLines="0" tabSelected="1" workbookViewId="0">
      <selection activeCell="H26" sqref="H26"/>
    </sheetView>
  </sheetViews>
  <sheetFormatPr defaultRowHeight="15" x14ac:dyDescent="0.25"/>
  <cols>
    <col min="2" max="2" width="2.7109375" customWidth="1"/>
    <col min="3" max="3" width="10.140625" style="1" customWidth="1"/>
    <col min="4" max="4" width="32.140625" customWidth="1"/>
    <col min="5" max="5" width="16.28515625" customWidth="1"/>
    <col min="6" max="8" width="17.140625" customWidth="1"/>
    <col min="9" max="9" width="15" customWidth="1"/>
    <col min="10" max="10" width="15.140625" customWidth="1"/>
    <col min="11" max="12" width="13.85546875" customWidth="1"/>
    <col min="13" max="13" width="6" customWidth="1"/>
    <col min="14" max="14" width="3.85546875" customWidth="1"/>
    <col min="15" max="15" width="6" customWidth="1"/>
    <col min="16" max="16" width="3.85546875" customWidth="1"/>
    <col min="17" max="17" width="6" customWidth="1"/>
    <col min="18" max="18" width="3.85546875" customWidth="1"/>
    <col min="19" max="19" width="6" customWidth="1"/>
    <col min="20" max="21" width="9" customWidth="1"/>
  </cols>
  <sheetData>
    <row r="3" spans="3:19" ht="28.5" x14ac:dyDescent="0.45">
      <c r="D3" s="55" t="s">
        <v>23</v>
      </c>
      <c r="K3" s="29" t="s">
        <v>0</v>
      </c>
    </row>
    <row r="4" spans="3:19" x14ac:dyDescent="0.25">
      <c r="F4" t="s">
        <v>24</v>
      </c>
    </row>
    <row r="5" spans="3:19" ht="15.75" thickBot="1" x14ac:dyDescent="0.3"/>
    <row r="6" spans="3:19" ht="29.25" customHeight="1" thickBot="1" x14ac:dyDescent="0.3">
      <c r="C6" s="25" t="s">
        <v>25</v>
      </c>
      <c r="D6" s="24" t="s">
        <v>26</v>
      </c>
    </row>
    <row r="7" spans="3:19" ht="19.5" x14ac:dyDescent="0.35">
      <c r="F7" s="65" t="s">
        <v>38</v>
      </c>
      <c r="G7" s="66"/>
      <c r="H7" s="67"/>
      <c r="I7" s="8" t="s">
        <v>12</v>
      </c>
    </row>
    <row r="8" spans="3:19" s="5" customFormat="1" ht="30" x14ac:dyDescent="0.25">
      <c r="C8" s="32" t="s">
        <v>5</v>
      </c>
      <c r="D8" s="32" t="s">
        <v>4</v>
      </c>
      <c r="E8" s="32" t="s">
        <v>1</v>
      </c>
      <c r="F8" s="32" t="s">
        <v>2</v>
      </c>
      <c r="G8" s="32" t="s">
        <v>6</v>
      </c>
      <c r="H8" s="32" t="s">
        <v>3</v>
      </c>
      <c r="I8" s="33" t="s">
        <v>11</v>
      </c>
      <c r="J8" s="33" t="s">
        <v>7</v>
      </c>
      <c r="K8" s="33" t="s">
        <v>8</v>
      </c>
    </row>
    <row r="9" spans="3:19" ht="15.75" x14ac:dyDescent="0.25">
      <c r="C9" s="43">
        <v>1</v>
      </c>
      <c r="D9" s="44" t="s">
        <v>27</v>
      </c>
      <c r="E9" s="45"/>
      <c r="F9" s="45">
        <v>17</v>
      </c>
      <c r="G9" s="45">
        <v>29</v>
      </c>
      <c r="H9" s="45">
        <v>47</v>
      </c>
      <c r="I9" s="35">
        <f>(F9+(G9*4)+H9)/6</f>
        <v>30</v>
      </c>
      <c r="J9" s="35">
        <f>(H9-F9)/6</f>
        <v>5</v>
      </c>
      <c r="K9" s="36">
        <f>POWER(J9,2)</f>
        <v>25</v>
      </c>
      <c r="M9" s="69" t="s">
        <v>39</v>
      </c>
      <c r="N9" s="64"/>
    </row>
    <row r="10" spans="3:19" ht="15.75" thickBot="1" x14ac:dyDescent="0.3">
      <c r="C10" s="46">
        <v>2</v>
      </c>
      <c r="D10" s="26" t="s">
        <v>28</v>
      </c>
      <c r="E10" s="47">
        <v>1</v>
      </c>
      <c r="F10" s="47">
        <v>6</v>
      </c>
      <c r="G10" s="47">
        <v>12</v>
      </c>
      <c r="H10" s="47">
        <v>24</v>
      </c>
      <c r="I10" s="38">
        <f t="shared" ref="I10:I23" si="0">(F10+(G10*4)+H10)/6</f>
        <v>13</v>
      </c>
      <c r="J10" s="38">
        <f t="shared" ref="J10:J23" si="1">(H10-F10)/6</f>
        <v>3</v>
      </c>
      <c r="K10" s="39">
        <f t="shared" ref="K10:K23" si="2">POWER(J10,2)</f>
        <v>9</v>
      </c>
    </row>
    <row r="11" spans="3:19" ht="15.75" thickBot="1" x14ac:dyDescent="0.3">
      <c r="C11" s="46">
        <v>3</v>
      </c>
      <c r="D11" s="26" t="s">
        <v>29</v>
      </c>
      <c r="E11" s="47">
        <v>1</v>
      </c>
      <c r="F11" s="47">
        <v>16</v>
      </c>
      <c r="G11" s="47">
        <v>19</v>
      </c>
      <c r="H11" s="47">
        <v>28</v>
      </c>
      <c r="I11" s="38">
        <f t="shared" si="0"/>
        <v>20</v>
      </c>
      <c r="J11" s="38">
        <f t="shared" si="1"/>
        <v>2</v>
      </c>
      <c r="K11" s="39">
        <f t="shared" si="2"/>
        <v>4</v>
      </c>
      <c r="M11" s="4"/>
      <c r="N11" s="4"/>
      <c r="O11" s="21">
        <v>2</v>
      </c>
      <c r="P11" s="4"/>
      <c r="Q11" s="21">
        <v>4</v>
      </c>
      <c r="R11" s="22"/>
      <c r="S11" s="4"/>
    </row>
    <row r="12" spans="3:19" ht="15.75" thickBot="1" x14ac:dyDescent="0.3">
      <c r="C12" s="46">
        <v>4</v>
      </c>
      <c r="D12" s="26" t="s">
        <v>30</v>
      </c>
      <c r="E12" s="47">
        <v>2</v>
      </c>
      <c r="F12" s="47">
        <v>13</v>
      </c>
      <c r="G12" s="47">
        <v>16</v>
      </c>
      <c r="H12" s="47">
        <v>19</v>
      </c>
      <c r="I12" s="38">
        <f t="shared" si="0"/>
        <v>16</v>
      </c>
      <c r="J12" s="38">
        <f t="shared" si="1"/>
        <v>1</v>
      </c>
      <c r="K12" s="39">
        <f t="shared" si="2"/>
        <v>1</v>
      </c>
      <c r="M12" s="4"/>
      <c r="N12" s="4"/>
      <c r="O12" s="4"/>
      <c r="P12" s="4"/>
      <c r="Q12" s="4"/>
      <c r="R12" s="4"/>
      <c r="S12" s="4"/>
    </row>
    <row r="13" spans="3:19" ht="15.75" thickBot="1" x14ac:dyDescent="0.3">
      <c r="C13" s="46">
        <v>5</v>
      </c>
      <c r="D13" s="26" t="s">
        <v>31</v>
      </c>
      <c r="E13" s="47">
        <v>3</v>
      </c>
      <c r="F13" s="47">
        <v>2</v>
      </c>
      <c r="G13" s="47">
        <v>5</v>
      </c>
      <c r="H13" s="47">
        <v>14</v>
      </c>
      <c r="I13" s="38">
        <f t="shared" si="0"/>
        <v>6</v>
      </c>
      <c r="J13" s="38">
        <f t="shared" si="1"/>
        <v>2</v>
      </c>
      <c r="K13" s="39">
        <f t="shared" si="2"/>
        <v>4</v>
      </c>
      <c r="M13" s="21">
        <v>1</v>
      </c>
      <c r="N13" s="22"/>
      <c r="O13" s="4"/>
      <c r="P13" s="4"/>
      <c r="Q13" s="4"/>
      <c r="R13" s="4"/>
      <c r="S13" s="21">
        <v>6</v>
      </c>
    </row>
    <row r="14" spans="3:19" ht="15.75" thickBot="1" x14ac:dyDescent="0.3">
      <c r="C14" s="46">
        <v>6</v>
      </c>
      <c r="D14" s="26" t="s">
        <v>33</v>
      </c>
      <c r="E14" s="47" t="s">
        <v>18</v>
      </c>
      <c r="F14" s="47">
        <v>2</v>
      </c>
      <c r="G14" s="47">
        <v>5</v>
      </c>
      <c r="H14" s="47">
        <v>8</v>
      </c>
      <c r="I14" s="38">
        <f t="shared" si="0"/>
        <v>5</v>
      </c>
      <c r="J14" s="38">
        <f t="shared" si="1"/>
        <v>1</v>
      </c>
      <c r="K14" s="39">
        <f t="shared" si="2"/>
        <v>1</v>
      </c>
      <c r="M14" s="4"/>
      <c r="N14" s="4"/>
      <c r="O14" s="20"/>
      <c r="P14" s="20"/>
      <c r="Q14" s="4"/>
      <c r="R14" s="4"/>
      <c r="S14" s="4"/>
    </row>
    <row r="15" spans="3:19" ht="15.75" thickBot="1" x14ac:dyDescent="0.3">
      <c r="C15" s="46">
        <v>7</v>
      </c>
      <c r="D15" s="26"/>
      <c r="E15" s="47"/>
      <c r="F15" s="47"/>
      <c r="G15" s="47"/>
      <c r="H15" s="47"/>
      <c r="I15" s="38">
        <f t="shared" si="0"/>
        <v>0</v>
      </c>
      <c r="J15" s="38">
        <f t="shared" si="1"/>
        <v>0</v>
      </c>
      <c r="K15" s="39">
        <f t="shared" si="2"/>
        <v>0</v>
      </c>
      <c r="M15" s="4"/>
      <c r="N15" s="4"/>
      <c r="O15" s="21">
        <v>3</v>
      </c>
      <c r="P15" s="4"/>
      <c r="Q15" s="21">
        <v>5</v>
      </c>
      <c r="R15" s="22"/>
      <c r="S15" s="4"/>
    </row>
    <row r="16" spans="3:19" x14ac:dyDescent="0.25">
      <c r="C16" s="46">
        <v>8</v>
      </c>
      <c r="D16" s="26"/>
      <c r="E16" s="47"/>
      <c r="F16" s="47"/>
      <c r="G16" s="47"/>
      <c r="H16" s="47"/>
      <c r="I16" s="38">
        <f t="shared" si="0"/>
        <v>0</v>
      </c>
      <c r="J16" s="38">
        <f t="shared" si="1"/>
        <v>0</v>
      </c>
      <c r="K16" s="39">
        <f t="shared" si="2"/>
        <v>0</v>
      </c>
    </row>
    <row r="17" spans="3:18" x14ac:dyDescent="0.25">
      <c r="C17" s="46">
        <v>9</v>
      </c>
      <c r="D17" s="26"/>
      <c r="E17" s="47"/>
      <c r="F17" s="47"/>
      <c r="G17" s="47"/>
      <c r="H17" s="47"/>
      <c r="I17" s="38">
        <f t="shared" si="0"/>
        <v>0</v>
      </c>
      <c r="J17" s="38">
        <f t="shared" si="1"/>
        <v>0</v>
      </c>
      <c r="K17" s="39">
        <f t="shared" si="2"/>
        <v>0</v>
      </c>
    </row>
    <row r="18" spans="3:18" x14ac:dyDescent="0.25">
      <c r="C18" s="46">
        <v>10</v>
      </c>
      <c r="D18" s="26"/>
      <c r="E18" s="47"/>
      <c r="F18" s="47"/>
      <c r="G18" s="47"/>
      <c r="H18" s="47"/>
      <c r="I18" s="38">
        <f t="shared" si="0"/>
        <v>0</v>
      </c>
      <c r="J18" s="38">
        <f t="shared" si="1"/>
        <v>0</v>
      </c>
      <c r="K18" s="39">
        <f t="shared" si="2"/>
        <v>0</v>
      </c>
    </row>
    <row r="19" spans="3:18" x14ac:dyDescent="0.25">
      <c r="C19" s="46">
        <v>11</v>
      </c>
      <c r="D19" s="26"/>
      <c r="E19" s="47"/>
      <c r="F19" s="47"/>
      <c r="G19" s="47"/>
      <c r="H19" s="47"/>
      <c r="I19" s="38">
        <f t="shared" si="0"/>
        <v>0</v>
      </c>
      <c r="J19" s="38">
        <f t="shared" si="1"/>
        <v>0</v>
      </c>
      <c r="K19" s="39">
        <f t="shared" si="2"/>
        <v>0</v>
      </c>
    </row>
    <row r="20" spans="3:18" x14ac:dyDescent="0.25">
      <c r="C20" s="46">
        <v>12</v>
      </c>
      <c r="D20" s="26"/>
      <c r="E20" s="47"/>
      <c r="F20" s="47"/>
      <c r="G20" s="47"/>
      <c r="H20" s="47"/>
      <c r="I20" s="38">
        <f t="shared" si="0"/>
        <v>0</v>
      </c>
      <c r="J20" s="38">
        <f t="shared" si="1"/>
        <v>0</v>
      </c>
      <c r="K20" s="39">
        <f t="shared" si="2"/>
        <v>0</v>
      </c>
    </row>
    <row r="21" spans="3:18" x14ac:dyDescent="0.25">
      <c r="C21" s="46">
        <v>13</v>
      </c>
      <c r="D21" s="26"/>
      <c r="E21" s="47"/>
      <c r="F21" s="47"/>
      <c r="G21" s="47"/>
      <c r="H21" s="47"/>
      <c r="I21" s="38">
        <f t="shared" si="0"/>
        <v>0</v>
      </c>
      <c r="J21" s="38">
        <f t="shared" si="1"/>
        <v>0</v>
      </c>
      <c r="K21" s="39">
        <f t="shared" si="2"/>
        <v>0</v>
      </c>
    </row>
    <row r="22" spans="3:18" x14ac:dyDescent="0.25">
      <c r="C22" s="46">
        <v>14</v>
      </c>
      <c r="D22" s="26"/>
      <c r="E22" s="47"/>
      <c r="F22" s="47"/>
      <c r="G22" s="47"/>
      <c r="H22" s="47"/>
      <c r="I22" s="38">
        <f t="shared" si="0"/>
        <v>0</v>
      </c>
      <c r="J22" s="38">
        <f t="shared" si="1"/>
        <v>0</v>
      </c>
      <c r="K22" s="39">
        <f t="shared" si="2"/>
        <v>0</v>
      </c>
    </row>
    <row r="23" spans="3:18" x14ac:dyDescent="0.25">
      <c r="C23" s="48">
        <v>15</v>
      </c>
      <c r="D23" s="49"/>
      <c r="E23" s="50"/>
      <c r="F23" s="50"/>
      <c r="G23" s="50"/>
      <c r="H23" s="50"/>
      <c r="I23" s="41">
        <f t="shared" si="0"/>
        <v>0</v>
      </c>
      <c r="J23" s="41">
        <f t="shared" si="1"/>
        <v>0</v>
      </c>
      <c r="K23" s="42">
        <f t="shared" si="2"/>
        <v>0</v>
      </c>
    </row>
    <row r="24" spans="3:18" x14ac:dyDescent="0.25">
      <c r="I24" s="1"/>
    </row>
    <row r="25" spans="3:18" ht="20.25" x14ac:dyDescent="0.35">
      <c r="H25" s="8" t="s">
        <v>10</v>
      </c>
    </row>
    <row r="26" spans="3:18" ht="30" x14ac:dyDescent="0.25">
      <c r="D26" s="33" t="s">
        <v>35</v>
      </c>
      <c r="E26" s="33" t="s">
        <v>14</v>
      </c>
      <c r="F26" s="33" t="s">
        <v>8</v>
      </c>
      <c r="G26" s="10" t="s">
        <v>9</v>
      </c>
      <c r="H26" s="60">
        <v>70</v>
      </c>
      <c r="J26" s="23" t="s">
        <v>32</v>
      </c>
    </row>
    <row r="27" spans="3:18" x14ac:dyDescent="0.25">
      <c r="D27" s="34">
        <v>1</v>
      </c>
      <c r="E27" s="35">
        <f>SUMIF(C$9:C$23,D$27:D$41,I$9:I$23)</f>
        <v>30</v>
      </c>
      <c r="F27" s="36">
        <f>SUMIF(C$9:C$23,D$27:D$41,K$9:K$23)</f>
        <v>25</v>
      </c>
      <c r="J27" s="17" t="s">
        <v>13</v>
      </c>
      <c r="K27" s="56" t="s">
        <v>19</v>
      </c>
    </row>
    <row r="28" spans="3:18" ht="15.75" x14ac:dyDescent="0.25">
      <c r="D28" s="37">
        <v>2</v>
      </c>
      <c r="E28" s="38">
        <f t="shared" ref="E28:E41" si="3">SUMIF(C$9:C$23,D$27:D$41,I$9:I$23)</f>
        <v>13</v>
      </c>
      <c r="F28" s="39">
        <f t="shared" ref="F28:F41" si="4">SUMIF(C$9:C$23,D$27:D$41,K$9:K$23)</f>
        <v>9</v>
      </c>
      <c r="G28" s="59" t="s">
        <v>15</v>
      </c>
      <c r="J28" s="17" t="s">
        <v>13</v>
      </c>
      <c r="K28" s="30">
        <f>H34*H52*H70</f>
        <v>0.78972294764305107</v>
      </c>
      <c r="L28" s="31"/>
      <c r="M28" s="18"/>
      <c r="N28" s="58"/>
      <c r="O28" s="58"/>
      <c r="P28" s="58"/>
      <c r="Q28" s="58"/>
      <c r="R28" s="58"/>
    </row>
    <row r="29" spans="3:18" x14ac:dyDescent="0.25">
      <c r="D29" s="37">
        <v>4</v>
      </c>
      <c r="E29" s="38">
        <f t="shared" si="3"/>
        <v>16</v>
      </c>
      <c r="F29" s="39">
        <f t="shared" si="4"/>
        <v>1</v>
      </c>
      <c r="G29" s="59"/>
    </row>
    <row r="30" spans="3:18" x14ac:dyDescent="0.25">
      <c r="D30" s="37">
        <v>6</v>
      </c>
      <c r="E30" s="38">
        <f t="shared" si="3"/>
        <v>5</v>
      </c>
      <c r="F30" s="39">
        <f t="shared" si="4"/>
        <v>1</v>
      </c>
      <c r="G30" s="59"/>
      <c r="J30" s="19"/>
    </row>
    <row r="31" spans="3:18" x14ac:dyDescent="0.25">
      <c r="D31" s="37"/>
      <c r="E31" s="38">
        <f t="shared" si="3"/>
        <v>0</v>
      </c>
      <c r="F31" s="39">
        <f t="shared" si="4"/>
        <v>0</v>
      </c>
    </row>
    <row r="32" spans="3:18" x14ac:dyDescent="0.25">
      <c r="D32" s="37"/>
      <c r="E32" s="38">
        <f t="shared" si="3"/>
        <v>0</v>
      </c>
      <c r="F32" s="39">
        <f t="shared" si="4"/>
        <v>0</v>
      </c>
      <c r="G32" s="11" t="s">
        <v>15</v>
      </c>
      <c r="H32" s="13">
        <f>IF(E42=0,0,(H26-E42)/SQRT(F42))</f>
        <v>1</v>
      </c>
      <c r="I32" s="68"/>
      <c r="J32" s="68"/>
    </row>
    <row r="33" spans="4:8" x14ac:dyDescent="0.25">
      <c r="D33" s="37"/>
      <c r="E33" s="38">
        <f t="shared" si="3"/>
        <v>0</v>
      </c>
      <c r="F33" s="39">
        <f t="shared" si="4"/>
        <v>0</v>
      </c>
    </row>
    <row r="34" spans="4:8" x14ac:dyDescent="0.25">
      <c r="D34" s="37"/>
      <c r="E34" s="38">
        <f t="shared" si="3"/>
        <v>0</v>
      </c>
      <c r="F34" s="39">
        <f t="shared" si="4"/>
        <v>0</v>
      </c>
      <c r="G34" s="12" t="s">
        <v>17</v>
      </c>
      <c r="H34" s="16">
        <f>IF(E42=0,1,NORMSDIST(H32))</f>
        <v>0.84134474606854304</v>
      </c>
    </row>
    <row r="35" spans="4:8" x14ac:dyDescent="0.25">
      <c r="D35" s="37"/>
      <c r="E35" s="38">
        <f t="shared" si="3"/>
        <v>0</v>
      </c>
      <c r="F35" s="39">
        <f t="shared" si="4"/>
        <v>0</v>
      </c>
    </row>
    <row r="36" spans="4:8" x14ac:dyDescent="0.25">
      <c r="D36" s="37"/>
      <c r="E36" s="38">
        <f t="shared" si="3"/>
        <v>0</v>
      </c>
      <c r="F36" s="39">
        <f t="shared" si="4"/>
        <v>0</v>
      </c>
    </row>
    <row r="37" spans="4:8" x14ac:dyDescent="0.25">
      <c r="D37" s="37"/>
      <c r="E37" s="38">
        <f t="shared" si="3"/>
        <v>0</v>
      </c>
      <c r="F37" s="39">
        <f t="shared" si="4"/>
        <v>0</v>
      </c>
    </row>
    <row r="38" spans="4:8" x14ac:dyDescent="0.25">
      <c r="D38" s="37"/>
      <c r="E38" s="38">
        <f t="shared" si="3"/>
        <v>0</v>
      </c>
      <c r="F38" s="39">
        <f t="shared" si="4"/>
        <v>0</v>
      </c>
    </row>
    <row r="39" spans="4:8" x14ac:dyDescent="0.25">
      <c r="D39" s="37"/>
      <c r="E39" s="38">
        <f t="shared" si="3"/>
        <v>0</v>
      </c>
      <c r="F39" s="39">
        <f t="shared" si="4"/>
        <v>0</v>
      </c>
    </row>
    <row r="40" spans="4:8" x14ac:dyDescent="0.25">
      <c r="D40" s="37"/>
      <c r="E40" s="38">
        <f t="shared" si="3"/>
        <v>0</v>
      </c>
      <c r="F40" s="39">
        <f t="shared" si="4"/>
        <v>0</v>
      </c>
    </row>
    <row r="41" spans="4:8" ht="15.75" thickBot="1" x14ac:dyDescent="0.3">
      <c r="D41" s="40"/>
      <c r="E41" s="7">
        <f t="shared" si="3"/>
        <v>0</v>
      </c>
      <c r="F41" s="51">
        <f t="shared" si="4"/>
        <v>0</v>
      </c>
    </row>
    <row r="42" spans="4:8" ht="20.25" thickTop="1" x14ac:dyDescent="0.35">
      <c r="D42" s="9" t="s">
        <v>16</v>
      </c>
      <c r="E42" s="52">
        <f>SUM(E27:E41)</f>
        <v>64</v>
      </c>
      <c r="F42" s="53">
        <f>SUM(F27:F41)</f>
        <v>36</v>
      </c>
      <c r="G42" s="57"/>
    </row>
    <row r="43" spans="4:8" ht="20.25" x14ac:dyDescent="0.35">
      <c r="H43" s="8" t="s">
        <v>10</v>
      </c>
    </row>
    <row r="44" spans="4:8" ht="30" x14ac:dyDescent="0.25">
      <c r="D44" s="33" t="s">
        <v>36</v>
      </c>
      <c r="E44" s="33" t="s">
        <v>14</v>
      </c>
      <c r="F44" s="33" t="s">
        <v>8</v>
      </c>
      <c r="G44" s="10" t="s">
        <v>9</v>
      </c>
      <c r="H44" s="14">
        <f>H26</f>
        <v>70</v>
      </c>
    </row>
    <row r="45" spans="4:8" x14ac:dyDescent="0.25">
      <c r="D45" s="34">
        <v>1</v>
      </c>
      <c r="E45" s="35">
        <f>SUMIF(C$9:C$23,D$45:D$59,I$9:I$23)</f>
        <v>30</v>
      </c>
      <c r="F45" s="36">
        <f>SUMIF(C$9:C$23,D$45:D$59,K$9:K$23)</f>
        <v>25</v>
      </c>
    </row>
    <row r="46" spans="4:8" x14ac:dyDescent="0.25">
      <c r="D46" s="37">
        <v>3</v>
      </c>
      <c r="E46" s="38">
        <f t="shared" ref="E46:E59" si="5">SUMIF(C$9:C$23,D$45:D$59,I$9:I$23)</f>
        <v>20</v>
      </c>
      <c r="F46" s="39">
        <f t="shared" ref="F46:F59" si="6">SUMIF(C$9:C$23,D$45:D$59,K$9:K$23)</f>
        <v>4</v>
      </c>
      <c r="G46" s="59" t="s">
        <v>15</v>
      </c>
    </row>
    <row r="47" spans="4:8" x14ac:dyDescent="0.25">
      <c r="D47" s="37">
        <v>5</v>
      </c>
      <c r="E47" s="38">
        <f t="shared" si="5"/>
        <v>6</v>
      </c>
      <c r="F47" s="39">
        <f t="shared" si="6"/>
        <v>4</v>
      </c>
      <c r="G47" s="59"/>
    </row>
    <row r="48" spans="4:8" x14ac:dyDescent="0.25">
      <c r="D48" s="37">
        <v>6</v>
      </c>
      <c r="E48" s="38">
        <f t="shared" si="5"/>
        <v>5</v>
      </c>
      <c r="F48" s="39">
        <f t="shared" si="6"/>
        <v>1</v>
      </c>
      <c r="G48" s="59"/>
    </row>
    <row r="49" spans="4:8" x14ac:dyDescent="0.25">
      <c r="D49" s="37"/>
      <c r="E49" s="38">
        <f t="shared" si="5"/>
        <v>0</v>
      </c>
      <c r="F49" s="39">
        <f t="shared" si="6"/>
        <v>0</v>
      </c>
    </row>
    <row r="50" spans="4:8" x14ac:dyDescent="0.25">
      <c r="D50" s="37"/>
      <c r="E50" s="38">
        <f t="shared" si="5"/>
        <v>0</v>
      </c>
      <c r="F50" s="39">
        <f t="shared" si="6"/>
        <v>0</v>
      </c>
      <c r="G50" s="11" t="s">
        <v>15</v>
      </c>
      <c r="H50" s="13">
        <f>IF(E60=0,0,(H44-E60)/SQRT(F60))</f>
        <v>1.5434872662825794</v>
      </c>
    </row>
    <row r="51" spans="4:8" x14ac:dyDescent="0.25">
      <c r="D51" s="37"/>
      <c r="E51" s="38">
        <f t="shared" si="5"/>
        <v>0</v>
      </c>
      <c r="F51" s="39">
        <f t="shared" si="6"/>
        <v>0</v>
      </c>
    </row>
    <row r="52" spans="4:8" x14ac:dyDescent="0.25">
      <c r="D52" s="37"/>
      <c r="E52" s="38">
        <f t="shared" si="5"/>
        <v>0</v>
      </c>
      <c r="F52" s="39">
        <f t="shared" si="6"/>
        <v>0</v>
      </c>
      <c r="G52" s="12" t="s">
        <v>20</v>
      </c>
      <c r="H52" s="16">
        <f>IF(E60=0,1,NORMSDIST(H50))</f>
        <v>0.93864370263591512</v>
      </c>
    </row>
    <row r="53" spans="4:8" x14ac:dyDescent="0.25">
      <c r="D53" s="37"/>
      <c r="E53" s="38">
        <f t="shared" si="5"/>
        <v>0</v>
      </c>
      <c r="F53" s="39">
        <f t="shared" si="6"/>
        <v>0</v>
      </c>
    </row>
    <row r="54" spans="4:8" x14ac:dyDescent="0.25">
      <c r="D54" s="37"/>
      <c r="E54" s="38">
        <f t="shared" si="5"/>
        <v>0</v>
      </c>
      <c r="F54" s="39">
        <f t="shared" si="6"/>
        <v>0</v>
      </c>
    </row>
    <row r="55" spans="4:8" x14ac:dyDescent="0.25">
      <c r="D55" s="37"/>
      <c r="E55" s="38">
        <f t="shared" si="5"/>
        <v>0</v>
      </c>
      <c r="F55" s="39">
        <f t="shared" si="6"/>
        <v>0</v>
      </c>
    </row>
    <row r="56" spans="4:8" x14ac:dyDescent="0.25">
      <c r="D56" s="37"/>
      <c r="E56" s="38">
        <f t="shared" si="5"/>
        <v>0</v>
      </c>
      <c r="F56" s="39">
        <f t="shared" si="6"/>
        <v>0</v>
      </c>
    </row>
    <row r="57" spans="4:8" x14ac:dyDescent="0.25">
      <c r="D57" s="37"/>
      <c r="E57" s="38">
        <f t="shared" si="5"/>
        <v>0</v>
      </c>
      <c r="F57" s="39">
        <f t="shared" si="6"/>
        <v>0</v>
      </c>
    </row>
    <row r="58" spans="4:8" x14ac:dyDescent="0.25">
      <c r="D58" s="37"/>
      <c r="E58" s="38">
        <f t="shared" si="5"/>
        <v>0</v>
      </c>
      <c r="F58" s="39">
        <f t="shared" si="6"/>
        <v>0</v>
      </c>
    </row>
    <row r="59" spans="4:8" ht="15.75" thickBot="1" x14ac:dyDescent="0.3">
      <c r="D59" s="40"/>
      <c r="E59" s="41">
        <f t="shared" si="5"/>
        <v>0</v>
      </c>
      <c r="F59" s="42">
        <f t="shared" si="6"/>
        <v>0</v>
      </c>
    </row>
    <row r="60" spans="4:8" ht="20.25" thickTop="1" x14ac:dyDescent="0.35">
      <c r="D60" s="9" t="s">
        <v>16</v>
      </c>
      <c r="E60" s="52">
        <f>SUM(E45:E59)</f>
        <v>61</v>
      </c>
      <c r="F60" s="53">
        <f>SUM(F45:F59)</f>
        <v>34</v>
      </c>
      <c r="G60" s="57"/>
    </row>
    <row r="61" spans="4:8" ht="20.25" x14ac:dyDescent="0.35">
      <c r="H61" s="8" t="s">
        <v>10</v>
      </c>
    </row>
    <row r="62" spans="4:8" ht="30" x14ac:dyDescent="0.25">
      <c r="D62" s="33" t="s">
        <v>37</v>
      </c>
      <c r="E62" s="33" t="s">
        <v>14</v>
      </c>
      <c r="F62" s="33" t="s">
        <v>8</v>
      </c>
      <c r="G62" s="10" t="s">
        <v>9</v>
      </c>
      <c r="H62" s="14">
        <f>H26</f>
        <v>70</v>
      </c>
    </row>
    <row r="63" spans="4:8" x14ac:dyDescent="0.25">
      <c r="D63" s="34"/>
      <c r="E63" s="35">
        <f>SUMIF(C$9:C$23,D$63:D$77,I$9:I$23)</f>
        <v>0</v>
      </c>
      <c r="F63" s="36">
        <f>SUMIF(C$9:C$23,D$63:D$77,K$9:K$23)</f>
        <v>0</v>
      </c>
    </row>
    <row r="64" spans="4:8" x14ac:dyDescent="0.25">
      <c r="D64" s="37"/>
      <c r="E64" s="38">
        <f t="shared" ref="E64:E77" si="7">SUMIF(C$9:C$23,D$63:D$77,I$9:I$23)</f>
        <v>0</v>
      </c>
      <c r="F64" s="39">
        <f t="shared" ref="F64:F77" si="8">SUMIF(C$9:C$23,D$63:D$77,K$9:K$23)</f>
        <v>0</v>
      </c>
      <c r="G64" s="59" t="s">
        <v>15</v>
      </c>
    </row>
    <row r="65" spans="4:8" x14ac:dyDescent="0.25">
      <c r="D65" s="37"/>
      <c r="E65" s="38">
        <f t="shared" si="7"/>
        <v>0</v>
      </c>
      <c r="F65" s="39">
        <f t="shared" si="8"/>
        <v>0</v>
      </c>
      <c r="G65" s="59"/>
    </row>
    <row r="66" spans="4:8" x14ac:dyDescent="0.25">
      <c r="D66" s="37"/>
      <c r="E66" s="38">
        <f t="shared" si="7"/>
        <v>0</v>
      </c>
      <c r="F66" s="39">
        <f t="shared" si="8"/>
        <v>0</v>
      </c>
      <c r="G66" s="59"/>
    </row>
    <row r="67" spans="4:8" x14ac:dyDescent="0.25">
      <c r="D67" s="37"/>
      <c r="E67" s="38">
        <f t="shared" si="7"/>
        <v>0</v>
      </c>
      <c r="F67" s="39">
        <f t="shared" si="8"/>
        <v>0</v>
      </c>
    </row>
    <row r="68" spans="4:8" x14ac:dyDescent="0.25">
      <c r="D68" s="37"/>
      <c r="E68" s="38">
        <f t="shared" si="7"/>
        <v>0</v>
      </c>
      <c r="F68" s="39">
        <f t="shared" si="8"/>
        <v>0</v>
      </c>
      <c r="G68" s="11" t="s">
        <v>15</v>
      </c>
      <c r="H68" s="13">
        <f>IF(E78=0,0,(H62-E78)/SQRT(F78))</f>
        <v>0</v>
      </c>
    </row>
    <row r="69" spans="4:8" x14ac:dyDescent="0.25">
      <c r="D69" s="37"/>
      <c r="E69" s="38">
        <f t="shared" si="7"/>
        <v>0</v>
      </c>
      <c r="F69" s="39">
        <f t="shared" si="8"/>
        <v>0</v>
      </c>
    </row>
    <row r="70" spans="4:8" x14ac:dyDescent="0.25">
      <c r="D70" s="37"/>
      <c r="E70" s="38">
        <f t="shared" si="7"/>
        <v>0</v>
      </c>
      <c r="F70" s="39">
        <f t="shared" si="8"/>
        <v>0</v>
      </c>
      <c r="G70" s="12" t="s">
        <v>21</v>
      </c>
      <c r="H70" s="16">
        <f>IF(E78=0,1,NORMSDIST(H68))</f>
        <v>1</v>
      </c>
    </row>
    <row r="71" spans="4:8" x14ac:dyDescent="0.25">
      <c r="D71" s="37"/>
      <c r="E71" s="38">
        <f t="shared" si="7"/>
        <v>0</v>
      </c>
      <c r="F71" s="39">
        <f t="shared" si="8"/>
        <v>0</v>
      </c>
    </row>
    <row r="72" spans="4:8" x14ac:dyDescent="0.25">
      <c r="D72" s="37"/>
      <c r="E72" s="38">
        <f t="shared" si="7"/>
        <v>0</v>
      </c>
      <c r="F72" s="39">
        <f t="shared" si="8"/>
        <v>0</v>
      </c>
    </row>
    <row r="73" spans="4:8" x14ac:dyDescent="0.25">
      <c r="D73" s="37"/>
      <c r="E73" s="38">
        <f t="shared" si="7"/>
        <v>0</v>
      </c>
      <c r="F73" s="39">
        <f t="shared" si="8"/>
        <v>0</v>
      </c>
    </row>
    <row r="74" spans="4:8" x14ac:dyDescent="0.25">
      <c r="D74" s="37"/>
      <c r="E74" s="38">
        <f t="shared" si="7"/>
        <v>0</v>
      </c>
      <c r="F74" s="39">
        <f t="shared" si="8"/>
        <v>0</v>
      </c>
    </row>
    <row r="75" spans="4:8" x14ac:dyDescent="0.25">
      <c r="D75" s="37"/>
      <c r="E75" s="38">
        <f t="shared" si="7"/>
        <v>0</v>
      </c>
      <c r="F75" s="39">
        <f t="shared" si="8"/>
        <v>0</v>
      </c>
    </row>
    <row r="76" spans="4:8" x14ac:dyDescent="0.25">
      <c r="D76" s="37"/>
      <c r="E76" s="38">
        <f t="shared" si="7"/>
        <v>0</v>
      </c>
      <c r="F76" s="39">
        <f t="shared" si="8"/>
        <v>0</v>
      </c>
    </row>
    <row r="77" spans="4:8" ht="15.75" thickBot="1" x14ac:dyDescent="0.3">
      <c r="D77" s="40"/>
      <c r="E77" s="41">
        <f t="shared" si="7"/>
        <v>0</v>
      </c>
      <c r="F77" s="42">
        <f t="shared" si="8"/>
        <v>0</v>
      </c>
    </row>
    <row r="78" spans="4:8" ht="20.25" thickTop="1" x14ac:dyDescent="0.35">
      <c r="D78" s="9" t="s">
        <v>16</v>
      </c>
      <c r="E78" s="52">
        <f>SUM(E63:E77)</f>
        <v>0</v>
      </c>
      <c r="F78" s="53">
        <f>SUM(F63:F77)</f>
        <v>0</v>
      </c>
      <c r="G78" s="57"/>
    </row>
  </sheetData>
  <sheetProtection algorithmName="SHA-512" hashValue="L1f2LuLvqpJxAkF2Lg6u0Z27JX+XXYJwTC100DIhYXoNkQpz2Jpr3jP2m3Dir7J+87Y2riMJNN4vhG6pHvuReQ==" saltValue="KmllOnR9F3TJLavxGWpOkA==" spinCount="100000" sheet="1" selectLockedCells="1"/>
  <mergeCells count="5">
    <mergeCell ref="N28:R28"/>
    <mergeCell ref="G28:G30"/>
    <mergeCell ref="G46:G48"/>
    <mergeCell ref="G64:G66"/>
    <mergeCell ref="F7:H7"/>
  </mergeCells>
  <hyperlinks>
    <hyperlink ref="K3" r:id="rId1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138"/>
  <sheetViews>
    <sheetView showGridLines="0" workbookViewId="0">
      <selection activeCell="D6" sqref="D6"/>
    </sheetView>
  </sheetViews>
  <sheetFormatPr defaultRowHeight="15" x14ac:dyDescent="0.25"/>
  <cols>
    <col min="2" max="2" width="4" customWidth="1"/>
    <col min="3" max="3" width="10.140625" style="1" customWidth="1"/>
    <col min="4" max="4" width="32.140625" customWidth="1"/>
    <col min="5" max="5" width="16.28515625" customWidth="1"/>
    <col min="6" max="8" width="17.140625" customWidth="1"/>
    <col min="9" max="9" width="15" customWidth="1"/>
    <col min="10" max="10" width="15.140625" customWidth="1"/>
    <col min="11" max="15" width="13.85546875" customWidth="1"/>
    <col min="16" max="16" width="5.28515625" customWidth="1"/>
  </cols>
  <sheetData>
    <row r="3" spans="3:11" ht="28.5" x14ac:dyDescent="0.45">
      <c r="D3" s="54" t="s">
        <v>22</v>
      </c>
      <c r="K3" s="2" t="s">
        <v>0</v>
      </c>
    </row>
    <row r="5" spans="3:11" ht="15.75" thickBot="1" x14ac:dyDescent="0.3"/>
    <row r="6" spans="3:11" ht="26.25" customHeight="1" thickBot="1" x14ac:dyDescent="0.3">
      <c r="C6" s="28" t="s">
        <v>25</v>
      </c>
      <c r="D6" s="61"/>
    </row>
    <row r="7" spans="3:11" ht="19.5" x14ac:dyDescent="0.35">
      <c r="F7" s="65" t="s">
        <v>38</v>
      </c>
      <c r="G7" s="66"/>
      <c r="H7" s="67"/>
      <c r="I7" s="8" t="s">
        <v>12</v>
      </c>
    </row>
    <row r="8" spans="3:11" s="5" customFormat="1" ht="30" x14ac:dyDescent="0.25">
      <c r="C8" s="32" t="s">
        <v>5</v>
      </c>
      <c r="D8" s="32" t="s">
        <v>4</v>
      </c>
      <c r="E8" s="32" t="s">
        <v>1</v>
      </c>
      <c r="F8" s="32" t="s">
        <v>2</v>
      </c>
      <c r="G8" s="32" t="s">
        <v>6</v>
      </c>
      <c r="H8" s="32" t="s">
        <v>3</v>
      </c>
      <c r="I8" s="33" t="s">
        <v>11</v>
      </c>
      <c r="J8" s="33" t="s">
        <v>7</v>
      </c>
      <c r="K8" s="33" t="s">
        <v>8</v>
      </c>
    </row>
    <row r="9" spans="3:11" x14ac:dyDescent="0.25">
      <c r="C9" s="27">
        <v>1</v>
      </c>
      <c r="D9" s="62"/>
      <c r="E9" s="63"/>
      <c r="F9" s="63"/>
      <c r="G9" s="63"/>
      <c r="H9" s="63"/>
      <c r="I9" s="3">
        <f>(F9+(G9*4)+H9)/6</f>
        <v>0</v>
      </c>
      <c r="J9" s="3">
        <f>(H9-F9)/6</f>
        <v>0</v>
      </c>
      <c r="K9" s="3">
        <f t="shared" ref="K9:K38" si="0">POWER(J9,2)</f>
        <v>0</v>
      </c>
    </row>
    <row r="10" spans="3:11" x14ac:dyDescent="0.25">
      <c r="C10" s="27">
        <v>2</v>
      </c>
      <c r="D10" s="62"/>
      <c r="E10" s="63"/>
      <c r="F10" s="63"/>
      <c r="G10" s="63"/>
      <c r="H10" s="63"/>
      <c r="I10" s="3">
        <f t="shared" ref="I10:I23" si="1">(F10+(G10*4)+H10)/6</f>
        <v>0</v>
      </c>
      <c r="J10" s="3">
        <f t="shared" ref="J10:J23" si="2">(H10-F10)/6</f>
        <v>0</v>
      </c>
      <c r="K10" s="3">
        <f t="shared" si="0"/>
        <v>0</v>
      </c>
    </row>
    <row r="11" spans="3:11" x14ac:dyDescent="0.25">
      <c r="C11" s="27">
        <v>3</v>
      </c>
      <c r="D11" s="62"/>
      <c r="E11" s="63"/>
      <c r="F11" s="63"/>
      <c r="G11" s="63"/>
      <c r="H11" s="63"/>
      <c r="I11" s="3">
        <f t="shared" si="1"/>
        <v>0</v>
      </c>
      <c r="J11" s="3">
        <f t="shared" si="2"/>
        <v>0</v>
      </c>
      <c r="K11" s="3">
        <f t="shared" si="0"/>
        <v>0</v>
      </c>
    </row>
    <row r="12" spans="3:11" x14ac:dyDescent="0.25">
      <c r="C12" s="27">
        <v>4</v>
      </c>
      <c r="D12" s="62"/>
      <c r="E12" s="63"/>
      <c r="F12" s="63"/>
      <c r="G12" s="63"/>
      <c r="H12" s="63"/>
      <c r="I12" s="3">
        <f t="shared" si="1"/>
        <v>0</v>
      </c>
      <c r="J12" s="3">
        <f t="shared" si="2"/>
        <v>0</v>
      </c>
      <c r="K12" s="3">
        <f t="shared" si="0"/>
        <v>0</v>
      </c>
    </row>
    <row r="13" spans="3:11" x14ac:dyDescent="0.25">
      <c r="C13" s="27">
        <v>5</v>
      </c>
      <c r="D13" s="62"/>
      <c r="E13" s="63"/>
      <c r="F13" s="63"/>
      <c r="G13" s="63"/>
      <c r="H13" s="63"/>
      <c r="I13" s="3">
        <f t="shared" si="1"/>
        <v>0</v>
      </c>
      <c r="J13" s="3">
        <f t="shared" si="2"/>
        <v>0</v>
      </c>
      <c r="K13" s="3">
        <f t="shared" si="0"/>
        <v>0</v>
      </c>
    </row>
    <row r="14" spans="3:11" x14ac:dyDescent="0.25">
      <c r="C14" s="27">
        <v>6</v>
      </c>
      <c r="D14" s="62"/>
      <c r="E14" s="63"/>
      <c r="F14" s="63"/>
      <c r="G14" s="63"/>
      <c r="H14" s="63"/>
      <c r="I14" s="3">
        <f t="shared" si="1"/>
        <v>0</v>
      </c>
      <c r="J14" s="3">
        <f t="shared" si="2"/>
        <v>0</v>
      </c>
      <c r="K14" s="3">
        <f t="shared" si="0"/>
        <v>0</v>
      </c>
    </row>
    <row r="15" spans="3:11" x14ac:dyDescent="0.25">
      <c r="C15" s="27">
        <v>7</v>
      </c>
      <c r="D15" s="63"/>
      <c r="E15" s="63"/>
      <c r="F15" s="63"/>
      <c r="G15" s="63"/>
      <c r="H15" s="63"/>
      <c r="I15" s="3">
        <f t="shared" si="1"/>
        <v>0</v>
      </c>
      <c r="J15" s="3">
        <f t="shared" si="2"/>
        <v>0</v>
      </c>
      <c r="K15" s="3">
        <f t="shared" si="0"/>
        <v>0</v>
      </c>
    </row>
    <row r="16" spans="3:11" x14ac:dyDescent="0.25">
      <c r="C16" s="27">
        <v>8</v>
      </c>
      <c r="D16" s="63"/>
      <c r="E16" s="63"/>
      <c r="F16" s="63"/>
      <c r="G16" s="63"/>
      <c r="H16" s="63"/>
      <c r="I16" s="3">
        <f t="shared" si="1"/>
        <v>0</v>
      </c>
      <c r="J16" s="3">
        <f t="shared" si="2"/>
        <v>0</v>
      </c>
      <c r="K16" s="3">
        <f t="shared" si="0"/>
        <v>0</v>
      </c>
    </row>
    <row r="17" spans="3:11" x14ac:dyDescent="0.25">
      <c r="C17" s="27">
        <v>9</v>
      </c>
      <c r="D17" s="63"/>
      <c r="E17" s="63"/>
      <c r="F17" s="63"/>
      <c r="G17" s="63"/>
      <c r="H17" s="63"/>
      <c r="I17" s="3">
        <f t="shared" si="1"/>
        <v>0</v>
      </c>
      <c r="J17" s="3">
        <f t="shared" si="2"/>
        <v>0</v>
      </c>
      <c r="K17" s="3">
        <f t="shared" si="0"/>
        <v>0</v>
      </c>
    </row>
    <row r="18" spans="3:11" x14ac:dyDescent="0.25">
      <c r="C18" s="27">
        <v>10</v>
      </c>
      <c r="D18" s="63"/>
      <c r="E18" s="63"/>
      <c r="F18" s="63"/>
      <c r="G18" s="63"/>
      <c r="H18" s="63"/>
      <c r="I18" s="3">
        <f t="shared" si="1"/>
        <v>0</v>
      </c>
      <c r="J18" s="3">
        <f t="shared" si="2"/>
        <v>0</v>
      </c>
      <c r="K18" s="3">
        <f t="shared" si="0"/>
        <v>0</v>
      </c>
    </row>
    <row r="19" spans="3:11" x14ac:dyDescent="0.25">
      <c r="C19" s="27">
        <v>11</v>
      </c>
      <c r="D19" s="63"/>
      <c r="E19" s="63"/>
      <c r="F19" s="63"/>
      <c r="G19" s="63"/>
      <c r="H19" s="63"/>
      <c r="I19" s="3">
        <f t="shared" si="1"/>
        <v>0</v>
      </c>
      <c r="J19" s="3">
        <f t="shared" si="2"/>
        <v>0</v>
      </c>
      <c r="K19" s="3">
        <f t="shared" si="0"/>
        <v>0</v>
      </c>
    </row>
    <row r="20" spans="3:11" x14ac:dyDescent="0.25">
      <c r="C20" s="27">
        <v>12</v>
      </c>
      <c r="D20" s="63"/>
      <c r="E20" s="63"/>
      <c r="F20" s="63"/>
      <c r="G20" s="63"/>
      <c r="H20" s="63"/>
      <c r="I20" s="3">
        <f t="shared" si="1"/>
        <v>0</v>
      </c>
      <c r="J20" s="3">
        <f t="shared" si="2"/>
        <v>0</v>
      </c>
      <c r="K20" s="3">
        <f t="shared" si="0"/>
        <v>0</v>
      </c>
    </row>
    <row r="21" spans="3:11" x14ac:dyDescent="0.25">
      <c r="C21" s="27">
        <v>13</v>
      </c>
      <c r="D21" s="63"/>
      <c r="E21" s="63"/>
      <c r="F21" s="63"/>
      <c r="G21" s="63"/>
      <c r="H21" s="63"/>
      <c r="I21" s="3">
        <f t="shared" si="1"/>
        <v>0</v>
      </c>
      <c r="J21" s="3">
        <f t="shared" si="2"/>
        <v>0</v>
      </c>
      <c r="K21" s="3">
        <f t="shared" si="0"/>
        <v>0</v>
      </c>
    </row>
    <row r="22" spans="3:11" x14ac:dyDescent="0.25">
      <c r="C22" s="27">
        <v>14</v>
      </c>
      <c r="D22" s="63"/>
      <c r="E22" s="63"/>
      <c r="F22" s="63"/>
      <c r="G22" s="63"/>
      <c r="H22" s="63"/>
      <c r="I22" s="3">
        <f t="shared" si="1"/>
        <v>0</v>
      </c>
      <c r="J22" s="3">
        <f t="shared" si="2"/>
        <v>0</v>
      </c>
      <c r="K22" s="3">
        <f t="shared" si="0"/>
        <v>0</v>
      </c>
    </row>
    <row r="23" spans="3:11" x14ac:dyDescent="0.25">
      <c r="C23" s="27">
        <v>15</v>
      </c>
      <c r="D23" s="63"/>
      <c r="E23" s="63"/>
      <c r="F23" s="63"/>
      <c r="G23" s="63"/>
      <c r="H23" s="63"/>
      <c r="I23" s="3">
        <f t="shared" si="1"/>
        <v>0</v>
      </c>
      <c r="J23" s="3">
        <f t="shared" si="2"/>
        <v>0</v>
      </c>
      <c r="K23" s="3">
        <f t="shared" si="0"/>
        <v>0</v>
      </c>
    </row>
    <row r="24" spans="3:11" x14ac:dyDescent="0.25">
      <c r="C24" s="27">
        <v>16</v>
      </c>
      <c r="D24" s="63"/>
      <c r="E24" s="63"/>
      <c r="F24" s="63"/>
      <c r="G24" s="63"/>
      <c r="H24" s="63"/>
      <c r="I24" s="3">
        <f t="shared" ref="I24:I38" si="3">(F24+(G24*4)+H24)/6</f>
        <v>0</v>
      </c>
      <c r="J24" s="3">
        <f t="shared" ref="J24:J38" si="4">(H24-F24)/6</f>
        <v>0</v>
      </c>
      <c r="K24" s="3">
        <f t="shared" si="0"/>
        <v>0</v>
      </c>
    </row>
    <row r="25" spans="3:11" x14ac:dyDescent="0.25">
      <c r="C25" s="27">
        <v>17</v>
      </c>
      <c r="D25" s="63"/>
      <c r="E25" s="63"/>
      <c r="F25" s="63"/>
      <c r="G25" s="63"/>
      <c r="H25" s="63"/>
      <c r="I25" s="3">
        <f t="shared" si="3"/>
        <v>0</v>
      </c>
      <c r="J25" s="3">
        <f t="shared" si="4"/>
        <v>0</v>
      </c>
      <c r="K25" s="3">
        <f t="shared" si="0"/>
        <v>0</v>
      </c>
    </row>
    <row r="26" spans="3:11" x14ac:dyDescent="0.25">
      <c r="C26" s="27">
        <v>18</v>
      </c>
      <c r="D26" s="63"/>
      <c r="E26" s="63"/>
      <c r="F26" s="63"/>
      <c r="G26" s="63"/>
      <c r="H26" s="63"/>
      <c r="I26" s="3">
        <f t="shared" si="3"/>
        <v>0</v>
      </c>
      <c r="J26" s="3">
        <f t="shared" si="4"/>
        <v>0</v>
      </c>
      <c r="K26" s="3">
        <f t="shared" si="0"/>
        <v>0</v>
      </c>
    </row>
    <row r="27" spans="3:11" x14ac:dyDescent="0.25">
      <c r="C27" s="27">
        <v>19</v>
      </c>
      <c r="D27" s="63"/>
      <c r="E27" s="63"/>
      <c r="F27" s="63"/>
      <c r="G27" s="63"/>
      <c r="H27" s="63"/>
      <c r="I27" s="3">
        <f t="shared" si="3"/>
        <v>0</v>
      </c>
      <c r="J27" s="3">
        <f t="shared" si="4"/>
        <v>0</v>
      </c>
      <c r="K27" s="3">
        <f t="shared" si="0"/>
        <v>0</v>
      </c>
    </row>
    <row r="28" spans="3:11" x14ac:dyDescent="0.25">
      <c r="C28" s="27">
        <v>20</v>
      </c>
      <c r="D28" s="63"/>
      <c r="E28" s="63"/>
      <c r="F28" s="63"/>
      <c r="G28" s="63"/>
      <c r="H28" s="63"/>
      <c r="I28" s="3">
        <f t="shared" si="3"/>
        <v>0</v>
      </c>
      <c r="J28" s="3">
        <f t="shared" si="4"/>
        <v>0</v>
      </c>
      <c r="K28" s="3">
        <f t="shared" si="0"/>
        <v>0</v>
      </c>
    </row>
    <row r="29" spans="3:11" x14ac:dyDescent="0.25">
      <c r="C29" s="27">
        <v>21</v>
      </c>
      <c r="D29" s="63"/>
      <c r="E29" s="63"/>
      <c r="F29" s="63"/>
      <c r="G29" s="63"/>
      <c r="H29" s="63"/>
      <c r="I29" s="3">
        <f t="shared" si="3"/>
        <v>0</v>
      </c>
      <c r="J29" s="3">
        <f t="shared" si="4"/>
        <v>0</v>
      </c>
      <c r="K29" s="3">
        <f t="shared" si="0"/>
        <v>0</v>
      </c>
    </row>
    <row r="30" spans="3:11" x14ac:dyDescent="0.25">
      <c r="C30" s="27">
        <v>22</v>
      </c>
      <c r="D30" s="63"/>
      <c r="E30" s="63"/>
      <c r="F30" s="63"/>
      <c r="G30" s="63"/>
      <c r="H30" s="63"/>
      <c r="I30" s="3">
        <f t="shared" si="3"/>
        <v>0</v>
      </c>
      <c r="J30" s="3">
        <f t="shared" si="4"/>
        <v>0</v>
      </c>
      <c r="K30" s="3">
        <f t="shared" si="0"/>
        <v>0</v>
      </c>
    </row>
    <row r="31" spans="3:11" x14ac:dyDescent="0.25">
      <c r="C31" s="27">
        <v>23</v>
      </c>
      <c r="D31" s="63"/>
      <c r="E31" s="63"/>
      <c r="F31" s="63"/>
      <c r="G31" s="63"/>
      <c r="H31" s="63"/>
      <c r="I31" s="3">
        <f t="shared" si="3"/>
        <v>0</v>
      </c>
      <c r="J31" s="3">
        <f t="shared" si="4"/>
        <v>0</v>
      </c>
      <c r="K31" s="3">
        <f t="shared" si="0"/>
        <v>0</v>
      </c>
    </row>
    <row r="32" spans="3:11" x14ac:dyDescent="0.25">
      <c r="C32" s="27">
        <v>24</v>
      </c>
      <c r="D32" s="63"/>
      <c r="E32" s="63"/>
      <c r="F32" s="63"/>
      <c r="G32" s="63"/>
      <c r="H32" s="63"/>
      <c r="I32" s="3">
        <f t="shared" si="3"/>
        <v>0</v>
      </c>
      <c r="J32" s="3">
        <f t="shared" si="4"/>
        <v>0</v>
      </c>
      <c r="K32" s="3">
        <f t="shared" si="0"/>
        <v>0</v>
      </c>
    </row>
    <row r="33" spans="3:11" x14ac:dyDescent="0.25">
      <c r="C33" s="27">
        <v>25</v>
      </c>
      <c r="D33" s="63"/>
      <c r="E33" s="63"/>
      <c r="F33" s="63"/>
      <c r="G33" s="63"/>
      <c r="H33" s="63"/>
      <c r="I33" s="3">
        <f t="shared" si="3"/>
        <v>0</v>
      </c>
      <c r="J33" s="3">
        <f t="shared" si="4"/>
        <v>0</v>
      </c>
      <c r="K33" s="3">
        <f t="shared" si="0"/>
        <v>0</v>
      </c>
    </row>
    <row r="34" spans="3:11" x14ac:dyDescent="0.25">
      <c r="C34" s="27">
        <v>26</v>
      </c>
      <c r="D34" s="63"/>
      <c r="E34" s="63"/>
      <c r="F34" s="63"/>
      <c r="G34" s="63"/>
      <c r="H34" s="63"/>
      <c r="I34" s="3">
        <f t="shared" si="3"/>
        <v>0</v>
      </c>
      <c r="J34" s="3">
        <f t="shared" si="4"/>
        <v>0</v>
      </c>
      <c r="K34" s="3">
        <f t="shared" si="0"/>
        <v>0</v>
      </c>
    </row>
    <row r="35" spans="3:11" x14ac:dyDescent="0.25">
      <c r="C35" s="27">
        <v>27</v>
      </c>
      <c r="D35" s="63"/>
      <c r="E35" s="63"/>
      <c r="F35" s="63"/>
      <c r="G35" s="63"/>
      <c r="H35" s="63"/>
      <c r="I35" s="3">
        <f t="shared" si="3"/>
        <v>0</v>
      </c>
      <c r="J35" s="3">
        <f t="shared" si="4"/>
        <v>0</v>
      </c>
      <c r="K35" s="3">
        <f t="shared" si="0"/>
        <v>0</v>
      </c>
    </row>
    <row r="36" spans="3:11" x14ac:dyDescent="0.25">
      <c r="C36" s="27">
        <v>28</v>
      </c>
      <c r="D36" s="63"/>
      <c r="E36" s="63"/>
      <c r="F36" s="63"/>
      <c r="G36" s="63"/>
      <c r="H36" s="63"/>
      <c r="I36" s="3">
        <f t="shared" si="3"/>
        <v>0</v>
      </c>
      <c r="J36" s="3">
        <f t="shared" si="4"/>
        <v>0</v>
      </c>
      <c r="K36" s="3">
        <f t="shared" si="0"/>
        <v>0</v>
      </c>
    </row>
    <row r="37" spans="3:11" x14ac:dyDescent="0.25">
      <c r="C37" s="27">
        <v>29</v>
      </c>
      <c r="D37" s="63"/>
      <c r="E37" s="63"/>
      <c r="F37" s="63"/>
      <c r="G37" s="63"/>
      <c r="H37" s="63"/>
      <c r="I37" s="3">
        <f t="shared" si="3"/>
        <v>0</v>
      </c>
      <c r="J37" s="3">
        <f t="shared" si="4"/>
        <v>0</v>
      </c>
      <c r="K37" s="3">
        <f t="shared" si="0"/>
        <v>0</v>
      </c>
    </row>
    <row r="38" spans="3:11" x14ac:dyDescent="0.25">
      <c r="C38" s="27">
        <v>30</v>
      </c>
      <c r="D38" s="63"/>
      <c r="E38" s="63"/>
      <c r="F38" s="63"/>
      <c r="G38" s="63"/>
      <c r="H38" s="63"/>
      <c r="I38" s="3">
        <f t="shared" si="3"/>
        <v>0</v>
      </c>
      <c r="J38" s="3">
        <f t="shared" si="4"/>
        <v>0</v>
      </c>
      <c r="K38" s="3">
        <f t="shared" si="0"/>
        <v>0</v>
      </c>
    </row>
    <row r="39" spans="3:11" x14ac:dyDescent="0.25">
      <c r="I39" s="1"/>
    </row>
    <row r="40" spans="3:11" ht="20.25" x14ac:dyDescent="0.35">
      <c r="H40" s="8" t="s">
        <v>10</v>
      </c>
    </row>
    <row r="41" spans="3:11" ht="30" x14ac:dyDescent="0.25">
      <c r="D41" s="33" t="s">
        <v>35</v>
      </c>
      <c r="E41" s="33" t="s">
        <v>14</v>
      </c>
      <c r="F41" s="33" t="s">
        <v>8</v>
      </c>
      <c r="G41" s="10" t="s">
        <v>9</v>
      </c>
      <c r="H41" s="60"/>
      <c r="J41" s="23" t="s">
        <v>32</v>
      </c>
    </row>
    <row r="42" spans="3:11" x14ac:dyDescent="0.25">
      <c r="D42" s="63"/>
      <c r="E42" s="3">
        <f>SUMIF(C$9:C$38,D$42:D$71,I$9:I$38)</f>
        <v>0</v>
      </c>
      <c r="F42" s="3">
        <f>SUMIF(C$9:C$38,D$42:D$71,K$9:K$38)</f>
        <v>0</v>
      </c>
      <c r="J42" s="17" t="s">
        <v>13</v>
      </c>
      <c r="K42" s="6" t="s">
        <v>19</v>
      </c>
    </row>
    <row r="43" spans="3:11" ht="15.75" x14ac:dyDescent="0.25">
      <c r="D43" s="63"/>
      <c r="E43" s="3">
        <f t="shared" ref="E43:E71" si="5">SUMIF(C$9:C$38,D$42:D$71,I$9:I$38)</f>
        <v>0</v>
      </c>
      <c r="F43" s="3">
        <f t="shared" ref="F43:F71" si="6">SUMIF(C$9:C$38,D$42:D$71,K$9:K$38)</f>
        <v>0</v>
      </c>
      <c r="G43" s="59" t="s">
        <v>15</v>
      </c>
      <c r="J43" s="17" t="s">
        <v>13</v>
      </c>
      <c r="K43" s="30">
        <f>H49*H82*H115</f>
        <v>1</v>
      </c>
    </row>
    <row r="44" spans="3:11" x14ac:dyDescent="0.25">
      <c r="D44" s="63"/>
      <c r="E44" s="3">
        <f t="shared" si="5"/>
        <v>0</v>
      </c>
      <c r="F44" s="3">
        <f t="shared" si="6"/>
        <v>0</v>
      </c>
      <c r="G44" s="59"/>
    </row>
    <row r="45" spans="3:11" x14ac:dyDescent="0.25">
      <c r="D45" s="63"/>
      <c r="E45" s="3">
        <f t="shared" si="5"/>
        <v>0</v>
      </c>
      <c r="F45" s="3">
        <f t="shared" si="6"/>
        <v>0</v>
      </c>
      <c r="G45" s="59"/>
      <c r="J45" s="19"/>
    </row>
    <row r="46" spans="3:11" x14ac:dyDescent="0.25">
      <c r="D46" s="63"/>
      <c r="E46" s="3">
        <f t="shared" si="5"/>
        <v>0</v>
      </c>
      <c r="F46" s="3">
        <f t="shared" si="6"/>
        <v>0</v>
      </c>
    </row>
    <row r="47" spans="3:11" x14ac:dyDescent="0.25">
      <c r="D47" s="63"/>
      <c r="E47" s="3">
        <f t="shared" si="5"/>
        <v>0</v>
      </c>
      <c r="F47" s="3">
        <f t="shared" si="6"/>
        <v>0</v>
      </c>
      <c r="G47" s="11" t="s">
        <v>15</v>
      </c>
      <c r="H47" s="13">
        <f>IF(E72=0,0,(H41-E72)/SQRT(F72))</f>
        <v>0</v>
      </c>
    </row>
    <row r="48" spans="3:11" x14ac:dyDescent="0.25">
      <c r="D48" s="63"/>
      <c r="E48" s="3">
        <f t="shared" si="5"/>
        <v>0</v>
      </c>
      <c r="F48" s="3">
        <f t="shared" si="6"/>
        <v>0</v>
      </c>
    </row>
    <row r="49" spans="4:8" x14ac:dyDescent="0.25">
      <c r="D49" s="63"/>
      <c r="E49" s="3">
        <f t="shared" si="5"/>
        <v>0</v>
      </c>
      <c r="F49" s="3">
        <f t="shared" si="6"/>
        <v>0</v>
      </c>
      <c r="G49" s="12" t="s">
        <v>17</v>
      </c>
      <c r="H49" s="16" t="str">
        <f>IF(E72=0,"1",NORMSDIST(H47))</f>
        <v>1</v>
      </c>
    </row>
    <row r="50" spans="4:8" x14ac:dyDescent="0.25">
      <c r="D50" s="63"/>
      <c r="E50" s="3">
        <f t="shared" si="5"/>
        <v>0</v>
      </c>
      <c r="F50" s="3">
        <f t="shared" si="6"/>
        <v>0</v>
      </c>
    </row>
    <row r="51" spans="4:8" x14ac:dyDescent="0.25">
      <c r="D51" s="63"/>
      <c r="E51" s="3">
        <f t="shared" si="5"/>
        <v>0</v>
      </c>
      <c r="F51" s="3">
        <f t="shared" si="6"/>
        <v>0</v>
      </c>
    </row>
    <row r="52" spans="4:8" x14ac:dyDescent="0.25">
      <c r="D52" s="63"/>
      <c r="E52" s="3">
        <f t="shared" si="5"/>
        <v>0</v>
      </c>
      <c r="F52" s="3">
        <f t="shared" si="6"/>
        <v>0</v>
      </c>
    </row>
    <row r="53" spans="4:8" x14ac:dyDescent="0.25">
      <c r="D53" s="63"/>
      <c r="E53" s="3">
        <f t="shared" si="5"/>
        <v>0</v>
      </c>
      <c r="F53" s="3">
        <f t="shared" si="6"/>
        <v>0</v>
      </c>
    </row>
    <row r="54" spans="4:8" x14ac:dyDescent="0.25">
      <c r="D54" s="63"/>
      <c r="E54" s="3">
        <f t="shared" si="5"/>
        <v>0</v>
      </c>
      <c r="F54" s="3">
        <f t="shared" si="6"/>
        <v>0</v>
      </c>
    </row>
    <row r="55" spans="4:8" x14ac:dyDescent="0.25">
      <c r="D55" s="63"/>
      <c r="E55" s="3">
        <f t="shared" si="5"/>
        <v>0</v>
      </c>
      <c r="F55" s="3">
        <f t="shared" si="6"/>
        <v>0</v>
      </c>
    </row>
    <row r="56" spans="4:8" x14ac:dyDescent="0.25">
      <c r="D56" s="63"/>
      <c r="E56" s="3">
        <f t="shared" si="5"/>
        <v>0</v>
      </c>
      <c r="F56" s="3">
        <f t="shared" si="6"/>
        <v>0</v>
      </c>
    </row>
    <row r="57" spans="4:8" x14ac:dyDescent="0.25">
      <c r="D57" s="63"/>
      <c r="E57" s="3">
        <f t="shared" si="5"/>
        <v>0</v>
      </c>
      <c r="F57" s="3">
        <f t="shared" si="6"/>
        <v>0</v>
      </c>
    </row>
    <row r="58" spans="4:8" x14ac:dyDescent="0.25">
      <c r="D58" s="63"/>
      <c r="E58" s="3">
        <f t="shared" si="5"/>
        <v>0</v>
      </c>
      <c r="F58" s="3">
        <f t="shared" si="6"/>
        <v>0</v>
      </c>
    </row>
    <row r="59" spans="4:8" x14ac:dyDescent="0.25">
      <c r="D59" s="63"/>
      <c r="E59" s="3">
        <f t="shared" si="5"/>
        <v>0</v>
      </c>
      <c r="F59" s="3">
        <f t="shared" si="6"/>
        <v>0</v>
      </c>
    </row>
    <row r="60" spans="4:8" x14ac:dyDescent="0.25">
      <c r="D60" s="63"/>
      <c r="E60" s="3">
        <f t="shared" si="5"/>
        <v>0</v>
      </c>
      <c r="F60" s="3">
        <f t="shared" si="6"/>
        <v>0</v>
      </c>
    </row>
    <row r="61" spans="4:8" x14ac:dyDescent="0.25">
      <c r="D61" s="63"/>
      <c r="E61" s="3">
        <f t="shared" si="5"/>
        <v>0</v>
      </c>
      <c r="F61" s="3">
        <f t="shared" si="6"/>
        <v>0</v>
      </c>
    </row>
    <row r="62" spans="4:8" x14ac:dyDescent="0.25">
      <c r="D62" s="63"/>
      <c r="E62" s="3">
        <f t="shared" si="5"/>
        <v>0</v>
      </c>
      <c r="F62" s="3">
        <f t="shared" si="6"/>
        <v>0</v>
      </c>
    </row>
    <row r="63" spans="4:8" x14ac:dyDescent="0.25">
      <c r="D63" s="63"/>
      <c r="E63" s="3">
        <f t="shared" si="5"/>
        <v>0</v>
      </c>
      <c r="F63" s="3">
        <f t="shared" si="6"/>
        <v>0</v>
      </c>
    </row>
    <row r="64" spans="4:8" x14ac:dyDescent="0.25">
      <c r="D64" s="63"/>
      <c r="E64" s="3">
        <f t="shared" si="5"/>
        <v>0</v>
      </c>
      <c r="F64" s="3">
        <f t="shared" si="6"/>
        <v>0</v>
      </c>
    </row>
    <row r="65" spans="4:8" x14ac:dyDescent="0.25">
      <c r="D65" s="63"/>
      <c r="E65" s="3">
        <f t="shared" si="5"/>
        <v>0</v>
      </c>
      <c r="F65" s="3">
        <f t="shared" si="6"/>
        <v>0</v>
      </c>
    </row>
    <row r="66" spans="4:8" x14ac:dyDescent="0.25">
      <c r="D66" s="63"/>
      <c r="E66" s="3">
        <f t="shared" si="5"/>
        <v>0</v>
      </c>
      <c r="F66" s="3">
        <f t="shared" si="6"/>
        <v>0</v>
      </c>
    </row>
    <row r="67" spans="4:8" x14ac:dyDescent="0.25">
      <c r="D67" s="63"/>
      <c r="E67" s="3">
        <f t="shared" si="5"/>
        <v>0</v>
      </c>
      <c r="F67" s="3">
        <f t="shared" si="6"/>
        <v>0</v>
      </c>
    </row>
    <row r="68" spans="4:8" x14ac:dyDescent="0.25">
      <c r="D68" s="63"/>
      <c r="E68" s="3">
        <f t="shared" si="5"/>
        <v>0</v>
      </c>
      <c r="F68" s="3">
        <f t="shared" si="6"/>
        <v>0</v>
      </c>
    </row>
    <row r="69" spans="4:8" x14ac:dyDescent="0.25">
      <c r="D69" s="63"/>
      <c r="E69" s="3">
        <f t="shared" si="5"/>
        <v>0</v>
      </c>
      <c r="F69" s="3">
        <f t="shared" si="6"/>
        <v>0</v>
      </c>
    </row>
    <row r="70" spans="4:8" x14ac:dyDescent="0.25">
      <c r="D70" s="63"/>
      <c r="E70" s="3">
        <f t="shared" si="5"/>
        <v>0</v>
      </c>
      <c r="F70" s="3">
        <f t="shared" si="6"/>
        <v>0</v>
      </c>
    </row>
    <row r="71" spans="4:8" x14ac:dyDescent="0.25">
      <c r="D71" s="63"/>
      <c r="E71" s="3">
        <f t="shared" si="5"/>
        <v>0</v>
      </c>
      <c r="F71" s="3">
        <f t="shared" si="6"/>
        <v>0</v>
      </c>
    </row>
    <row r="72" spans="4:8" ht="19.5" x14ac:dyDescent="0.35">
      <c r="D72" s="9" t="s">
        <v>16</v>
      </c>
      <c r="E72" s="3">
        <f>SUM(E42:E71)</f>
        <v>0</v>
      </c>
      <c r="F72" s="3">
        <f>SUM(F42:F71)</f>
        <v>0</v>
      </c>
    </row>
    <row r="73" spans="4:8" ht="20.25" x14ac:dyDescent="0.35">
      <c r="H73" s="8" t="s">
        <v>10</v>
      </c>
    </row>
    <row r="74" spans="4:8" ht="30" x14ac:dyDescent="0.25">
      <c r="D74" s="33" t="s">
        <v>36</v>
      </c>
      <c r="E74" s="33" t="s">
        <v>14</v>
      </c>
      <c r="F74" s="33" t="s">
        <v>8</v>
      </c>
      <c r="G74" s="10" t="s">
        <v>9</v>
      </c>
      <c r="H74" s="14">
        <f>H41</f>
        <v>0</v>
      </c>
    </row>
    <row r="75" spans="4:8" x14ac:dyDescent="0.25">
      <c r="D75" s="63"/>
      <c r="E75" s="3">
        <f>SUMIF(C$9:C$38,D$75:D$104,I$9:I$38)</f>
        <v>0</v>
      </c>
      <c r="F75" s="3">
        <f>SUMIF(C$9:C$38,D$75:D$104,K$9:K$38)</f>
        <v>0</v>
      </c>
    </row>
    <row r="76" spans="4:8" x14ac:dyDescent="0.25">
      <c r="D76" s="63"/>
      <c r="E76" s="3">
        <f t="shared" ref="E76:E104" si="7">SUMIF(C$9:C$38,D$75:D$104,I$9:I$38)</f>
        <v>0</v>
      </c>
      <c r="F76" s="3">
        <f t="shared" ref="F76:F104" si="8">SUMIF(C$9:C$38,D$75:D$104,K$9:K$38)</f>
        <v>0</v>
      </c>
      <c r="G76" s="59" t="s">
        <v>15</v>
      </c>
    </row>
    <row r="77" spans="4:8" x14ac:dyDescent="0.25">
      <c r="D77" s="63"/>
      <c r="E77" s="3">
        <f t="shared" si="7"/>
        <v>0</v>
      </c>
      <c r="F77" s="3">
        <f t="shared" si="8"/>
        <v>0</v>
      </c>
      <c r="G77" s="59"/>
    </row>
    <row r="78" spans="4:8" x14ac:dyDescent="0.25">
      <c r="D78" s="63"/>
      <c r="E78" s="3">
        <f t="shared" si="7"/>
        <v>0</v>
      </c>
      <c r="F78" s="3">
        <f t="shared" si="8"/>
        <v>0</v>
      </c>
      <c r="G78" s="59"/>
    </row>
    <row r="79" spans="4:8" x14ac:dyDescent="0.25">
      <c r="D79" s="63"/>
      <c r="E79" s="3">
        <f t="shared" si="7"/>
        <v>0</v>
      </c>
      <c r="F79" s="3">
        <f t="shared" si="8"/>
        <v>0</v>
      </c>
    </row>
    <row r="80" spans="4:8" x14ac:dyDescent="0.25">
      <c r="D80" s="63"/>
      <c r="E80" s="3">
        <f t="shared" si="7"/>
        <v>0</v>
      </c>
      <c r="F80" s="3">
        <f t="shared" si="8"/>
        <v>0</v>
      </c>
      <c r="G80" s="11" t="s">
        <v>15</v>
      </c>
      <c r="H80" s="13">
        <f>IF(E105=0,0,(H74-E105)/SQRT(F105))</f>
        <v>0</v>
      </c>
    </row>
    <row r="81" spans="4:8" x14ac:dyDescent="0.25">
      <c r="D81" s="63"/>
      <c r="E81" s="3">
        <f t="shared" si="7"/>
        <v>0</v>
      </c>
      <c r="F81" s="3">
        <f t="shared" si="8"/>
        <v>0</v>
      </c>
    </row>
    <row r="82" spans="4:8" x14ac:dyDescent="0.25">
      <c r="D82" s="63"/>
      <c r="E82" s="3">
        <f t="shared" si="7"/>
        <v>0</v>
      </c>
      <c r="F82" s="3">
        <f t="shared" si="8"/>
        <v>0</v>
      </c>
      <c r="G82" s="12" t="s">
        <v>20</v>
      </c>
      <c r="H82" s="16" t="str">
        <f>IF(E105=0,"1",NORMSDIST(H80))</f>
        <v>1</v>
      </c>
    </row>
    <row r="83" spans="4:8" x14ac:dyDescent="0.25">
      <c r="D83" s="63"/>
      <c r="E83" s="3">
        <f t="shared" si="7"/>
        <v>0</v>
      </c>
      <c r="F83" s="3">
        <f t="shared" si="8"/>
        <v>0</v>
      </c>
    </row>
    <row r="84" spans="4:8" x14ac:dyDescent="0.25">
      <c r="D84" s="63"/>
      <c r="E84" s="3">
        <f t="shared" si="7"/>
        <v>0</v>
      </c>
      <c r="F84" s="3">
        <f t="shared" si="8"/>
        <v>0</v>
      </c>
    </row>
    <row r="85" spans="4:8" x14ac:dyDescent="0.25">
      <c r="D85" s="63"/>
      <c r="E85" s="3">
        <f t="shared" si="7"/>
        <v>0</v>
      </c>
      <c r="F85" s="3">
        <f t="shared" si="8"/>
        <v>0</v>
      </c>
    </row>
    <row r="86" spans="4:8" x14ac:dyDescent="0.25">
      <c r="D86" s="63"/>
      <c r="E86" s="3">
        <f t="shared" si="7"/>
        <v>0</v>
      </c>
      <c r="F86" s="3">
        <f t="shared" si="8"/>
        <v>0</v>
      </c>
    </row>
    <row r="87" spans="4:8" x14ac:dyDescent="0.25">
      <c r="D87" s="63"/>
      <c r="E87" s="3">
        <f t="shared" si="7"/>
        <v>0</v>
      </c>
      <c r="F87" s="3">
        <f t="shared" si="8"/>
        <v>0</v>
      </c>
    </row>
    <row r="88" spans="4:8" x14ac:dyDescent="0.25">
      <c r="D88" s="63"/>
      <c r="E88" s="3">
        <f t="shared" si="7"/>
        <v>0</v>
      </c>
      <c r="F88" s="3">
        <f t="shared" si="8"/>
        <v>0</v>
      </c>
    </row>
    <row r="89" spans="4:8" x14ac:dyDescent="0.25">
      <c r="D89" s="63"/>
      <c r="E89" s="3">
        <f t="shared" si="7"/>
        <v>0</v>
      </c>
      <c r="F89" s="3">
        <f t="shared" si="8"/>
        <v>0</v>
      </c>
    </row>
    <row r="90" spans="4:8" x14ac:dyDescent="0.25">
      <c r="D90" s="63"/>
      <c r="E90" s="3">
        <f t="shared" si="7"/>
        <v>0</v>
      </c>
      <c r="F90" s="3">
        <f t="shared" si="8"/>
        <v>0</v>
      </c>
    </row>
    <row r="91" spans="4:8" x14ac:dyDescent="0.25">
      <c r="D91" s="63"/>
      <c r="E91" s="3">
        <f t="shared" si="7"/>
        <v>0</v>
      </c>
      <c r="F91" s="3">
        <f t="shared" si="8"/>
        <v>0</v>
      </c>
    </row>
    <row r="92" spans="4:8" x14ac:dyDescent="0.25">
      <c r="D92" s="63"/>
      <c r="E92" s="3">
        <f t="shared" si="7"/>
        <v>0</v>
      </c>
      <c r="F92" s="3">
        <f t="shared" si="8"/>
        <v>0</v>
      </c>
    </row>
    <row r="93" spans="4:8" x14ac:dyDescent="0.25">
      <c r="D93" s="63"/>
      <c r="E93" s="3">
        <f t="shared" si="7"/>
        <v>0</v>
      </c>
      <c r="F93" s="3">
        <f t="shared" si="8"/>
        <v>0</v>
      </c>
    </row>
    <row r="94" spans="4:8" x14ac:dyDescent="0.25">
      <c r="D94" s="63"/>
      <c r="E94" s="3">
        <f t="shared" si="7"/>
        <v>0</v>
      </c>
      <c r="F94" s="3">
        <f t="shared" si="8"/>
        <v>0</v>
      </c>
    </row>
    <row r="95" spans="4:8" x14ac:dyDescent="0.25">
      <c r="D95" s="63"/>
      <c r="E95" s="3">
        <f t="shared" si="7"/>
        <v>0</v>
      </c>
      <c r="F95" s="3">
        <f t="shared" si="8"/>
        <v>0</v>
      </c>
    </row>
    <row r="96" spans="4:8" x14ac:dyDescent="0.25">
      <c r="D96" s="63"/>
      <c r="E96" s="3">
        <f t="shared" si="7"/>
        <v>0</v>
      </c>
      <c r="F96" s="3">
        <f t="shared" si="8"/>
        <v>0</v>
      </c>
    </row>
    <row r="97" spans="4:8" x14ac:dyDescent="0.25">
      <c r="D97" s="63"/>
      <c r="E97" s="3">
        <f t="shared" si="7"/>
        <v>0</v>
      </c>
      <c r="F97" s="3">
        <f t="shared" si="8"/>
        <v>0</v>
      </c>
    </row>
    <row r="98" spans="4:8" x14ac:dyDescent="0.25">
      <c r="D98" s="63"/>
      <c r="E98" s="3">
        <f t="shared" si="7"/>
        <v>0</v>
      </c>
      <c r="F98" s="3">
        <f t="shared" si="8"/>
        <v>0</v>
      </c>
    </row>
    <row r="99" spans="4:8" x14ac:dyDescent="0.25">
      <c r="D99" s="63"/>
      <c r="E99" s="3">
        <f t="shared" si="7"/>
        <v>0</v>
      </c>
      <c r="F99" s="3">
        <f t="shared" si="8"/>
        <v>0</v>
      </c>
    </row>
    <row r="100" spans="4:8" x14ac:dyDescent="0.25">
      <c r="D100" s="63"/>
      <c r="E100" s="3">
        <f t="shared" si="7"/>
        <v>0</v>
      </c>
      <c r="F100" s="3">
        <f t="shared" si="8"/>
        <v>0</v>
      </c>
    </row>
    <row r="101" spans="4:8" x14ac:dyDescent="0.25">
      <c r="D101" s="63"/>
      <c r="E101" s="3">
        <f t="shared" si="7"/>
        <v>0</v>
      </c>
      <c r="F101" s="3">
        <f t="shared" si="8"/>
        <v>0</v>
      </c>
    </row>
    <row r="102" spans="4:8" x14ac:dyDescent="0.25">
      <c r="D102" s="63"/>
      <c r="E102" s="3">
        <f t="shared" si="7"/>
        <v>0</v>
      </c>
      <c r="F102" s="3">
        <f t="shared" si="8"/>
        <v>0</v>
      </c>
    </row>
    <row r="103" spans="4:8" x14ac:dyDescent="0.25">
      <c r="D103" s="63"/>
      <c r="E103" s="3">
        <f t="shared" si="7"/>
        <v>0</v>
      </c>
      <c r="F103" s="3">
        <f t="shared" si="8"/>
        <v>0</v>
      </c>
    </row>
    <row r="104" spans="4:8" x14ac:dyDescent="0.25">
      <c r="D104" s="63"/>
      <c r="E104" s="3">
        <f t="shared" si="7"/>
        <v>0</v>
      </c>
      <c r="F104" s="3">
        <f t="shared" si="8"/>
        <v>0</v>
      </c>
    </row>
    <row r="105" spans="4:8" ht="19.5" x14ac:dyDescent="0.35">
      <c r="D105" s="9" t="s">
        <v>16</v>
      </c>
      <c r="E105" s="3">
        <f>SUM(E75:E104)</f>
        <v>0</v>
      </c>
      <c r="F105" s="3">
        <f>SUM(F75:F104)</f>
        <v>0</v>
      </c>
    </row>
    <row r="106" spans="4:8" ht="20.25" x14ac:dyDescent="0.35">
      <c r="H106" s="8" t="s">
        <v>10</v>
      </c>
    </row>
    <row r="107" spans="4:8" ht="30" x14ac:dyDescent="0.25">
      <c r="D107" s="33" t="s">
        <v>37</v>
      </c>
      <c r="E107" s="33" t="s">
        <v>14</v>
      </c>
      <c r="F107" s="33" t="s">
        <v>8</v>
      </c>
      <c r="G107" s="10" t="s">
        <v>9</v>
      </c>
      <c r="H107" s="14">
        <f>H41</f>
        <v>0</v>
      </c>
    </row>
    <row r="108" spans="4:8" x14ac:dyDescent="0.25">
      <c r="D108" s="63"/>
      <c r="E108" s="3">
        <f>SUMIF(C$9:C$38,D$108:D$137,I$9:I$38)</f>
        <v>0</v>
      </c>
      <c r="F108" s="3">
        <f>SUMIF(C$9:C$38,D$108:D$137,K$9:K$38)</f>
        <v>0</v>
      </c>
    </row>
    <row r="109" spans="4:8" x14ac:dyDescent="0.25">
      <c r="D109" s="63"/>
      <c r="E109" s="3">
        <f t="shared" ref="E109:E137" si="9">SUMIF(C$9:C$38,D$108:D$137,I$9:I$38)</f>
        <v>0</v>
      </c>
      <c r="F109" s="3">
        <f t="shared" ref="F109:F137" si="10">SUMIF(C$9:C$38,D$108:D$137,K$9:K$38)</f>
        <v>0</v>
      </c>
      <c r="G109" s="59" t="s">
        <v>15</v>
      </c>
    </row>
    <row r="110" spans="4:8" x14ac:dyDescent="0.25">
      <c r="D110" s="63"/>
      <c r="E110" s="3">
        <f t="shared" si="9"/>
        <v>0</v>
      </c>
      <c r="F110" s="3">
        <f t="shared" si="10"/>
        <v>0</v>
      </c>
      <c r="G110" s="59"/>
    </row>
    <row r="111" spans="4:8" x14ac:dyDescent="0.25">
      <c r="D111" s="63"/>
      <c r="E111" s="3">
        <f t="shared" si="9"/>
        <v>0</v>
      </c>
      <c r="F111" s="3" t="s">
        <v>34</v>
      </c>
      <c r="G111" s="59"/>
    </row>
    <row r="112" spans="4:8" x14ac:dyDescent="0.25">
      <c r="D112" s="63"/>
      <c r="E112" s="3">
        <f t="shared" si="9"/>
        <v>0</v>
      </c>
      <c r="F112" s="3">
        <f t="shared" si="10"/>
        <v>0</v>
      </c>
    </row>
    <row r="113" spans="4:8" x14ac:dyDescent="0.25">
      <c r="D113" s="63"/>
      <c r="E113" s="3">
        <f t="shared" si="9"/>
        <v>0</v>
      </c>
      <c r="F113" s="3">
        <f t="shared" si="10"/>
        <v>0</v>
      </c>
      <c r="G113" s="11" t="s">
        <v>15</v>
      </c>
      <c r="H113" s="13">
        <f>IF(E138=0,0,(H107-E138)/SQRT(F138))</f>
        <v>0</v>
      </c>
    </row>
    <row r="114" spans="4:8" x14ac:dyDescent="0.25">
      <c r="D114" s="63"/>
      <c r="E114" s="3">
        <f t="shared" si="9"/>
        <v>0</v>
      </c>
      <c r="F114" s="3">
        <f t="shared" si="10"/>
        <v>0</v>
      </c>
    </row>
    <row r="115" spans="4:8" x14ac:dyDescent="0.25">
      <c r="D115" s="63"/>
      <c r="E115" s="3">
        <f t="shared" si="9"/>
        <v>0</v>
      </c>
      <c r="F115" s="3">
        <f t="shared" si="10"/>
        <v>0</v>
      </c>
      <c r="G115" s="12" t="s">
        <v>21</v>
      </c>
      <c r="H115" s="15" t="str">
        <f>IF(E138=0,"1",NORMSDIST(H113))</f>
        <v>1</v>
      </c>
    </row>
    <row r="116" spans="4:8" x14ac:dyDescent="0.25">
      <c r="D116" s="63"/>
      <c r="E116" s="3">
        <f t="shared" si="9"/>
        <v>0</v>
      </c>
      <c r="F116" s="3">
        <f t="shared" si="10"/>
        <v>0</v>
      </c>
    </row>
    <row r="117" spans="4:8" x14ac:dyDescent="0.25">
      <c r="D117" s="63"/>
      <c r="E117" s="3">
        <f t="shared" si="9"/>
        <v>0</v>
      </c>
      <c r="F117" s="3">
        <f t="shared" si="10"/>
        <v>0</v>
      </c>
    </row>
    <row r="118" spans="4:8" x14ac:dyDescent="0.25">
      <c r="D118" s="63"/>
      <c r="E118" s="3">
        <f t="shared" si="9"/>
        <v>0</v>
      </c>
      <c r="F118" s="3">
        <f t="shared" si="10"/>
        <v>0</v>
      </c>
    </row>
    <row r="119" spans="4:8" x14ac:dyDescent="0.25">
      <c r="D119" s="63"/>
      <c r="E119" s="3">
        <f t="shared" si="9"/>
        <v>0</v>
      </c>
      <c r="F119" s="3">
        <f t="shared" si="10"/>
        <v>0</v>
      </c>
    </row>
    <row r="120" spans="4:8" x14ac:dyDescent="0.25">
      <c r="D120" s="63"/>
      <c r="E120" s="3">
        <f t="shared" si="9"/>
        <v>0</v>
      </c>
      <c r="F120" s="3">
        <f t="shared" si="10"/>
        <v>0</v>
      </c>
    </row>
    <row r="121" spans="4:8" x14ac:dyDescent="0.25">
      <c r="D121" s="63"/>
      <c r="E121" s="3">
        <f t="shared" si="9"/>
        <v>0</v>
      </c>
      <c r="F121" s="3">
        <f t="shared" si="10"/>
        <v>0</v>
      </c>
    </row>
    <row r="122" spans="4:8" x14ac:dyDescent="0.25">
      <c r="D122" s="63"/>
      <c r="E122" s="3">
        <f t="shared" si="9"/>
        <v>0</v>
      </c>
      <c r="F122" s="3">
        <f t="shared" si="10"/>
        <v>0</v>
      </c>
    </row>
    <row r="123" spans="4:8" x14ac:dyDescent="0.25">
      <c r="D123" s="63"/>
      <c r="E123" s="3">
        <f t="shared" si="9"/>
        <v>0</v>
      </c>
      <c r="F123" s="3">
        <f t="shared" si="10"/>
        <v>0</v>
      </c>
    </row>
    <row r="124" spans="4:8" x14ac:dyDescent="0.25">
      <c r="D124" s="63"/>
      <c r="E124" s="3">
        <f t="shared" si="9"/>
        <v>0</v>
      </c>
      <c r="F124" s="3">
        <f t="shared" si="10"/>
        <v>0</v>
      </c>
    </row>
    <row r="125" spans="4:8" x14ac:dyDescent="0.25">
      <c r="D125" s="63"/>
      <c r="E125" s="3">
        <f t="shared" si="9"/>
        <v>0</v>
      </c>
      <c r="F125" s="3">
        <f t="shared" si="10"/>
        <v>0</v>
      </c>
    </row>
    <row r="126" spans="4:8" x14ac:dyDescent="0.25">
      <c r="D126" s="63"/>
      <c r="E126" s="3">
        <f t="shared" si="9"/>
        <v>0</v>
      </c>
      <c r="F126" s="3">
        <f t="shared" si="10"/>
        <v>0</v>
      </c>
    </row>
    <row r="127" spans="4:8" x14ac:dyDescent="0.25">
      <c r="D127" s="63"/>
      <c r="E127" s="3">
        <f t="shared" si="9"/>
        <v>0</v>
      </c>
      <c r="F127" s="3">
        <f t="shared" si="10"/>
        <v>0</v>
      </c>
    </row>
    <row r="128" spans="4:8" x14ac:dyDescent="0.25">
      <c r="D128" s="63"/>
      <c r="E128" s="3">
        <f t="shared" si="9"/>
        <v>0</v>
      </c>
      <c r="F128" s="3">
        <f t="shared" si="10"/>
        <v>0</v>
      </c>
    </row>
    <row r="129" spans="4:6" x14ac:dyDescent="0.25">
      <c r="D129" s="63"/>
      <c r="E129" s="3">
        <f t="shared" si="9"/>
        <v>0</v>
      </c>
      <c r="F129" s="3">
        <f t="shared" si="10"/>
        <v>0</v>
      </c>
    </row>
    <row r="130" spans="4:6" x14ac:dyDescent="0.25">
      <c r="D130" s="63"/>
      <c r="E130" s="3">
        <f t="shared" si="9"/>
        <v>0</v>
      </c>
      <c r="F130" s="3">
        <f t="shared" si="10"/>
        <v>0</v>
      </c>
    </row>
    <row r="131" spans="4:6" x14ac:dyDescent="0.25">
      <c r="D131" s="63"/>
      <c r="E131" s="3">
        <f t="shared" si="9"/>
        <v>0</v>
      </c>
      <c r="F131" s="3">
        <f t="shared" si="10"/>
        <v>0</v>
      </c>
    </row>
    <row r="132" spans="4:6" x14ac:dyDescent="0.25">
      <c r="D132" s="63"/>
      <c r="E132" s="3">
        <f t="shared" si="9"/>
        <v>0</v>
      </c>
      <c r="F132" s="3">
        <f t="shared" si="10"/>
        <v>0</v>
      </c>
    </row>
    <row r="133" spans="4:6" x14ac:dyDescent="0.25">
      <c r="D133" s="63"/>
      <c r="E133" s="3">
        <f t="shared" si="9"/>
        <v>0</v>
      </c>
      <c r="F133" s="3">
        <f t="shared" si="10"/>
        <v>0</v>
      </c>
    </row>
    <row r="134" spans="4:6" x14ac:dyDescent="0.25">
      <c r="D134" s="63"/>
      <c r="E134" s="3">
        <f t="shared" si="9"/>
        <v>0</v>
      </c>
      <c r="F134" s="3">
        <f t="shared" si="10"/>
        <v>0</v>
      </c>
    </row>
    <row r="135" spans="4:6" x14ac:dyDescent="0.25">
      <c r="D135" s="63"/>
      <c r="E135" s="3">
        <f t="shared" si="9"/>
        <v>0</v>
      </c>
      <c r="F135" s="3">
        <f t="shared" si="10"/>
        <v>0</v>
      </c>
    </row>
    <row r="136" spans="4:6" x14ac:dyDescent="0.25">
      <c r="D136" s="63"/>
      <c r="E136" s="3">
        <f t="shared" si="9"/>
        <v>0</v>
      </c>
      <c r="F136" s="3">
        <f t="shared" si="10"/>
        <v>0</v>
      </c>
    </row>
    <row r="137" spans="4:6" x14ac:dyDescent="0.25">
      <c r="D137" s="63"/>
      <c r="E137" s="3">
        <f t="shared" si="9"/>
        <v>0</v>
      </c>
      <c r="F137" s="3">
        <f t="shared" si="10"/>
        <v>0</v>
      </c>
    </row>
    <row r="138" spans="4:6" ht="19.5" x14ac:dyDescent="0.35">
      <c r="D138" s="9" t="s">
        <v>16</v>
      </c>
      <c r="E138" s="3">
        <f>SUM(E108:E137)</f>
        <v>0</v>
      </c>
      <c r="F138" s="3">
        <f>SUM(F108:F137)</f>
        <v>0</v>
      </c>
    </row>
  </sheetData>
  <sheetProtection algorithmName="SHA-512" hashValue="lt5MlG2kLYBrLnKTNz1DeeBsx6yDV3NPtqfDE8P1mCurjBRuFVq1IWSr5EegveEldEfGgv9cNaYnpGAN9cCBHw==" saltValue="g6H33+iRvqDVZ/H61iaXkg==" spinCount="100000" sheet="1" objects="1" scenarios="1" selectLockedCells="1"/>
  <mergeCells count="4">
    <mergeCell ref="G43:G45"/>
    <mergeCell ref="G76:G78"/>
    <mergeCell ref="G109:G111"/>
    <mergeCell ref="F7:H7"/>
  </mergeCells>
  <hyperlinks>
    <hyperlink ref="K3" r:id="rId1"/>
  </hyperlinks>
  <pageMargins left="0.7" right="0.7" top="0.75" bottom="0.75" header="0.3" footer="0.3"/>
  <pageSetup paperSize="0" orientation="portrait" horizontalDpi="0" verticalDpi="0" copie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</vt:lpstr>
      <vt:lpstr>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Taylor</dc:creator>
  <cp:lastModifiedBy>Matt Taylor</cp:lastModifiedBy>
  <dcterms:created xsi:type="dcterms:W3CDTF">2015-11-26T06:46:26Z</dcterms:created>
  <dcterms:modified xsi:type="dcterms:W3CDTF">2016-03-10T06:37:08Z</dcterms:modified>
</cp:coreProperties>
</file>